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76" windowWidth="18570" windowHeight="8745" activeTab="1"/>
  </bookViews>
  <sheets>
    <sheet name="範例" sheetId="1" r:id="rId1"/>
    <sheet name="空白" sheetId="2" r:id="rId2"/>
  </sheets>
  <definedNames>
    <definedName name="_xlnm.Print_Area" localSheetId="1">'空白'!$A:$P</definedName>
    <definedName name="_xlnm.Print_Area" localSheetId="0">'範例'!$A:$P</definedName>
    <definedName name="_xlnm.Print_Titles" localSheetId="1">'空白'!$1:$5</definedName>
    <definedName name="_xlnm.Print_Titles" localSheetId="0">'範例'!$1:$5</definedName>
  </definedNames>
  <calcPr fullCalcOnLoad="1"/>
</workbook>
</file>

<file path=xl/sharedStrings.xml><?xml version="1.0" encoding="utf-8"?>
<sst xmlns="http://schemas.openxmlformats.org/spreadsheetml/2006/main" count="91" uniqueCount="46">
  <si>
    <t>訴訟費明細</t>
  </si>
  <si>
    <t>督促程序</t>
  </si>
  <si>
    <t>強制執行</t>
  </si>
  <si>
    <t>查報財產</t>
  </si>
  <si>
    <t>土地謄本</t>
  </si>
  <si>
    <t>指界</t>
  </si>
  <si>
    <t>測量</t>
  </si>
  <si>
    <t>合計</t>
  </si>
  <si>
    <t>其他</t>
  </si>
  <si>
    <t>本次繳息日</t>
  </si>
  <si>
    <t>繳息日數</t>
  </si>
  <si>
    <t>應繳利息</t>
  </si>
  <si>
    <t>實繳利息</t>
  </si>
  <si>
    <t>利率</t>
  </si>
  <si>
    <t>還款本金</t>
  </si>
  <si>
    <t>姓名：</t>
  </si>
  <si>
    <t>存號：</t>
  </si>
  <si>
    <t>借號：</t>
  </si>
  <si>
    <t>貸款日：</t>
  </si>
  <si>
    <t>貸款金額  NT$：</t>
  </si>
  <si>
    <t>累計欠繳利息</t>
  </si>
  <si>
    <t>當期繳款金額
(還款＋利息)</t>
  </si>
  <si>
    <r>
      <t xml:space="preserve">當期欠繳利息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應繳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實繳</t>
    </r>
    <r>
      <rPr>
        <sz val="9"/>
        <rFont val="Times New Roman"/>
        <family val="1"/>
      </rPr>
      <t>)</t>
    </r>
  </si>
  <si>
    <t>應繳
違約金</t>
  </si>
  <si>
    <t>實繳
違約金</t>
  </si>
  <si>
    <t>違約金
利率</t>
  </si>
  <si>
    <t>本金</t>
  </si>
  <si>
    <t>利息</t>
  </si>
  <si>
    <t>違約金</t>
  </si>
  <si>
    <t>利率</t>
  </si>
  <si>
    <t>違約率</t>
  </si>
  <si>
    <r>
      <t xml:space="preserve">當期欠繳
違約金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應繳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實繳</t>
    </r>
    <r>
      <rPr>
        <sz val="9"/>
        <rFont val="Times New Roman"/>
        <family val="1"/>
      </rPr>
      <t>)</t>
    </r>
  </si>
  <si>
    <t>輸入區</t>
  </si>
  <si>
    <t>邵月妹</t>
  </si>
  <si>
    <t>累計欠繳
違約金</t>
  </si>
  <si>
    <r>
      <t>本次繳款</t>
    </r>
    <r>
      <rPr>
        <b/>
        <sz val="10"/>
        <rFont val="Times New Roman"/>
        <family val="1"/>
      </rPr>
      <t xml:space="preserve">
</t>
    </r>
    <r>
      <rPr>
        <b/>
        <sz val="10"/>
        <rFont val="新細明體"/>
        <family val="1"/>
      </rPr>
      <t>貸款餘額</t>
    </r>
  </si>
  <si>
    <t>繳款日期</t>
  </si>
  <si>
    <t>一、 債務人等應連帶給付債權人新台幣155,159元，貸款本金餘額新台幣95,357元自民國102/6/28起至償還日止，按年利率7.2％計算之利息，並按上開利息30％計算之違約金。
上述訴訟標的金額為下列各項之合計(＄95,357+＄44,261+＄15,277=154,895)
1. 貸款本金餘額新台幣95,357元。
2. 91/1/2起至102/6/28日止，以年利率7.2％計，欠繳利息總計新台幣44,261元。
3. 91/2/3起至102/6/28日止，以利息之30％計，欠繳違約總計新台幣15,540元。</t>
  </si>
  <si>
    <t>日期</t>
  </si>
  <si>
    <t>應付本金</t>
  </si>
  <si>
    <t>本金利息累計</t>
  </si>
  <si>
    <t>違約金</t>
  </si>
  <si>
    <t>合計</t>
  </si>
  <si>
    <t>訴訟費</t>
  </si>
  <si>
    <r>
      <t xml:space="preserve">    台東   </t>
    </r>
    <r>
      <rPr>
        <b/>
        <sz val="16"/>
        <rFont val="新細明體"/>
        <family val="1"/>
      </rPr>
      <t>縣(市)</t>
    </r>
    <r>
      <rPr>
        <b/>
        <u val="single"/>
        <sz val="16"/>
        <rFont val="新細明體"/>
        <family val="1"/>
      </rPr>
      <t xml:space="preserve">  ○○    </t>
    </r>
    <r>
      <rPr>
        <b/>
        <sz val="16"/>
        <rFont val="新細明體"/>
        <family val="1"/>
      </rPr>
      <t>儲蓄互助社  應收利息試算表</t>
    </r>
  </si>
  <si>
    <t>序號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</si>
</sst>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0%"/>
    <numFmt numFmtId="178" formatCode="0_);\(0\)"/>
    <numFmt numFmtId="179" formatCode="#,##0_ "/>
    <numFmt numFmtId="180" formatCode="0_ "/>
    <numFmt numFmtId="181" formatCode="[$-404]e/m/d;@"/>
    <numFmt numFmtId="182" formatCode="#,##0_);[Red]\(#,##0\)"/>
    <numFmt numFmtId="183" formatCode="m&quot;月&quot;d&quot;日&quot;"/>
    <numFmt numFmtId="184" formatCode="#,##0.0_);[Red]\(#,##0.0\)"/>
    <numFmt numFmtId="185" formatCode="[$-404]AM/PM\ hh:mm:ss"/>
    <numFmt numFmtId="186" formatCode="&quot;$&quot;#,##0"/>
    <numFmt numFmtId="187" formatCode="#,##0_ ;[Red]\-#,##0\ "/>
    <numFmt numFmtId="188" formatCode="&quot;NT$&quot;#,##0.00_);\(&quot;NT$&quot;#,##0.00\)"/>
    <numFmt numFmtId="189" formatCode="mmm\-yyyy"/>
    <numFmt numFmtId="190" formatCode="#,##0_);\(#,##0\)"/>
    <numFmt numFmtId="191" formatCode="#,##0.00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 ;[Red]\-0\ "/>
  </numFmts>
  <fonts count="37">
    <font>
      <sz val="12"/>
      <name val="新細明體"/>
      <family val="1"/>
    </font>
    <font>
      <u val="single"/>
      <sz val="10.8"/>
      <color indexed="36"/>
      <name val="新細明體"/>
      <family val="1"/>
    </font>
    <font>
      <u val="single"/>
      <sz val="10.8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b/>
      <u val="single"/>
      <sz val="16"/>
      <name val="新細明體"/>
      <family val="1"/>
    </font>
    <font>
      <sz val="10"/>
      <name val="新細明體"/>
      <family val="1"/>
    </font>
    <font>
      <b/>
      <sz val="12"/>
      <name val="細明體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4" fillId="0" borderId="1" applyNumberFormat="0" applyFill="0" applyAlignment="0" applyProtection="0"/>
    <xf numFmtId="0" fontId="24" fillId="11" borderId="0" applyNumberFormat="0" applyBorder="0" applyAlignment="0" applyProtection="0"/>
    <xf numFmtId="9" fontId="0" fillId="0" borderId="0" applyFont="0" applyFill="0" applyBorder="0" applyAlignment="0" applyProtection="0"/>
    <xf numFmtId="0" fontId="2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4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2" borderId="8" applyNumberFormat="0" applyAlignment="0" applyProtection="0"/>
    <xf numFmtId="0" fontId="31" fillId="16" borderId="9" applyNumberFormat="0" applyAlignment="0" applyProtection="0"/>
    <xf numFmtId="0" fontId="25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vertical="center"/>
    </xf>
    <xf numFmtId="179" fontId="8" fillId="0" borderId="0" xfId="34" applyNumberFormat="1" applyFont="1" applyFill="1" applyBorder="1" applyAlignment="1">
      <alignment horizontal="center" vertical="center" shrinkToFit="1"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shrinkToFit="1"/>
    </xf>
    <xf numFmtId="182" fontId="14" fillId="0" borderId="13" xfId="33" applyNumberFormat="1" applyFont="1" applyFill="1" applyBorder="1" applyAlignment="1">
      <alignment horizontal="right" vertical="center" shrinkToFit="1"/>
      <protection/>
    </xf>
    <xf numFmtId="179" fontId="14" fillId="0" borderId="13" xfId="34" applyNumberFormat="1" applyFont="1" applyFill="1" applyBorder="1" applyAlignment="1">
      <alignment horizontal="right" vertical="center" shrinkToFit="1"/>
    </xf>
    <xf numFmtId="182" fontId="14" fillId="0" borderId="14" xfId="33" applyNumberFormat="1" applyFont="1" applyBorder="1" applyAlignment="1">
      <alignment shrinkToFit="1"/>
      <protection/>
    </xf>
    <xf numFmtId="182" fontId="16" fillId="0" borderId="15" xfId="33" applyNumberFormat="1" applyFont="1" applyFill="1" applyBorder="1" applyAlignment="1">
      <alignment vertical="center" shrinkToFit="1"/>
      <protection/>
    </xf>
    <xf numFmtId="10" fontId="16" fillId="0" borderId="13" xfId="33" applyNumberFormat="1" applyFont="1" applyFill="1" applyBorder="1" applyAlignment="1">
      <alignment shrinkToFit="1"/>
      <protection/>
    </xf>
    <xf numFmtId="0" fontId="14" fillId="0" borderId="16" xfId="33" applyFont="1" applyBorder="1" applyAlignment="1">
      <alignment shrinkToFit="1"/>
      <protection/>
    </xf>
    <xf numFmtId="38" fontId="13" fillId="8" borderId="13" xfId="34" applyNumberFormat="1" applyFont="1" applyFill="1" applyBorder="1" applyAlignment="1">
      <alignment horizontal="right" vertical="center" shrinkToFit="1"/>
    </xf>
    <xf numFmtId="182" fontId="0" fillId="0" borderId="0" xfId="33" applyNumberFormat="1">
      <alignment/>
      <protection/>
    </xf>
    <xf numFmtId="182" fontId="3" fillId="0" borderId="0" xfId="33" applyNumberFormat="1" applyFont="1">
      <alignment/>
      <protection/>
    </xf>
    <xf numFmtId="187" fontId="14" fillId="0" borderId="13" xfId="34" applyNumberFormat="1" applyFont="1" applyFill="1" applyBorder="1" applyAlignment="1">
      <alignment horizontal="right" vertical="center" shrinkToFit="1"/>
    </xf>
    <xf numFmtId="181" fontId="11" fillId="0" borderId="10" xfId="33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vertical="center"/>
    </xf>
    <xf numFmtId="182" fontId="0" fillId="0" borderId="13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0" fontId="0" fillId="0" borderId="13" xfId="0" applyNumberFormat="1" applyFill="1" applyBorder="1" applyAlignment="1">
      <alignment horizontal="center" vertical="center"/>
    </xf>
    <xf numFmtId="179" fontId="8" fillId="0" borderId="0" xfId="34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81" fontId="14" fillId="0" borderId="13" xfId="33" applyNumberFormat="1" applyFont="1" applyFill="1" applyBorder="1" applyAlignment="1">
      <alignment horizontal="center" vertical="center" shrinkToFit="1"/>
      <protection/>
    </xf>
    <xf numFmtId="180" fontId="14" fillId="0" borderId="12" xfId="33" applyNumberFormat="1" applyFont="1" applyFill="1" applyBorder="1" applyAlignment="1">
      <alignment horizontal="center" vertical="center" shrinkToFit="1"/>
      <protection/>
    </xf>
    <xf numFmtId="179" fontId="14" fillId="0" borderId="12" xfId="34" applyNumberFormat="1" applyFont="1" applyFill="1" applyBorder="1" applyAlignment="1">
      <alignment horizontal="right" vertical="center" shrinkToFit="1"/>
    </xf>
    <xf numFmtId="58" fontId="3" fillId="0" borderId="10" xfId="33" applyNumberFormat="1" applyFont="1" applyFill="1" applyBorder="1" applyAlignment="1">
      <alignment horizontal="center" vertical="center" wrapText="1"/>
      <protection/>
    </xf>
    <xf numFmtId="38" fontId="14" fillId="0" borderId="13" xfId="34" applyNumberFormat="1" applyFont="1" applyFill="1" applyBorder="1" applyAlignment="1">
      <alignment horizontal="right" vertical="center" shrinkToFit="1"/>
    </xf>
    <xf numFmtId="177" fontId="11" fillId="0" borderId="10" xfId="33" applyNumberFormat="1" applyFont="1" applyFill="1" applyBorder="1" applyAlignment="1">
      <alignment horizontal="center" vertical="center"/>
      <protection/>
    </xf>
    <xf numFmtId="10" fontId="16" fillId="0" borderId="15" xfId="33" applyNumberFormat="1" applyFont="1" applyFill="1" applyBorder="1" applyAlignment="1">
      <alignment vertical="center" shrinkToFit="1"/>
      <protection/>
    </xf>
    <xf numFmtId="3" fontId="16" fillId="0" borderId="13" xfId="33" applyNumberFormat="1" applyFont="1" applyFill="1" applyBorder="1" applyAlignment="1">
      <alignment vertical="center" shrinkToFit="1"/>
      <protection/>
    </xf>
    <xf numFmtId="177" fontId="11" fillId="0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82" fontId="14" fillId="0" borderId="12" xfId="33" applyNumberFormat="1" applyFont="1" applyFill="1" applyBorder="1" applyAlignment="1">
      <alignment horizontal="right" vertical="center" shrinkToFit="1"/>
      <protection/>
    </xf>
    <xf numFmtId="58" fontId="18" fillId="0" borderId="10" xfId="33" applyNumberFormat="1" applyFont="1" applyBorder="1" applyAlignment="1">
      <alignment horizontal="center" vertical="center" wrapText="1"/>
      <protection/>
    </xf>
    <xf numFmtId="38" fontId="17" fillId="8" borderId="13" xfId="33" applyNumberFormat="1" applyFont="1" applyFill="1" applyBorder="1" applyAlignment="1">
      <alignment vertical="center" shrinkToFit="1"/>
      <protection/>
    </xf>
    <xf numFmtId="182" fontId="0" fillId="18" borderId="13" xfId="0" applyNumberFormat="1" applyFill="1" applyBorder="1" applyAlignment="1">
      <alignment horizontal="right" vertical="center"/>
    </xf>
    <xf numFmtId="10" fontId="0" fillId="18" borderId="13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2" fontId="16" fillId="0" borderId="13" xfId="33" applyNumberFormat="1" applyFont="1" applyFill="1" applyBorder="1" applyAlignment="1">
      <alignment vertical="center" shrinkToFit="1"/>
      <protection/>
    </xf>
    <xf numFmtId="0" fontId="9" fillId="0" borderId="0" xfId="0" applyFont="1" applyAlignment="1">
      <alignment vertical="center"/>
    </xf>
    <xf numFmtId="179" fontId="13" fillId="8" borderId="12" xfId="34" applyNumberFormat="1" applyFont="1" applyFill="1" applyBorder="1" applyAlignment="1">
      <alignment horizontal="right" vertical="center" shrinkToFit="1"/>
    </xf>
    <xf numFmtId="10" fontId="17" fillId="8" borderId="15" xfId="33" applyNumberFormat="1" applyFont="1" applyFill="1" applyBorder="1" applyAlignment="1">
      <alignment vertical="center" shrinkToFit="1"/>
      <protection/>
    </xf>
    <xf numFmtId="182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 wrapText="1"/>
    </xf>
    <xf numFmtId="181" fontId="0" fillId="0" borderId="13" xfId="0" applyNumberFormat="1" applyBorder="1" applyAlignment="1">
      <alignment horizontal="center" vertical="center"/>
    </xf>
    <xf numFmtId="182" fontId="14" fillId="0" borderId="17" xfId="33" applyNumberFormat="1" applyFont="1" applyFill="1" applyBorder="1" applyAlignment="1">
      <alignment horizontal="right" vertical="center" shrinkToFit="1"/>
      <protection/>
    </xf>
    <xf numFmtId="181" fontId="14" fillId="0" borderId="17" xfId="33" applyNumberFormat="1" applyFont="1" applyFill="1" applyBorder="1" applyAlignment="1">
      <alignment horizontal="center" vertical="center" shrinkToFit="1"/>
      <protection/>
    </xf>
    <xf numFmtId="179" fontId="14" fillId="0" borderId="17" xfId="34" applyNumberFormat="1" applyFont="1" applyFill="1" applyBorder="1" applyAlignment="1">
      <alignment horizontal="right" vertical="center" shrinkToFit="1"/>
    </xf>
    <xf numFmtId="38" fontId="14" fillId="0" borderId="17" xfId="34" applyNumberFormat="1" applyFont="1" applyFill="1" applyBorder="1" applyAlignment="1">
      <alignment horizontal="right" vertical="center" shrinkToFit="1"/>
    </xf>
    <xf numFmtId="38" fontId="13" fillId="8" borderId="17" xfId="34" applyNumberFormat="1" applyFont="1" applyFill="1" applyBorder="1" applyAlignment="1">
      <alignment horizontal="right" vertical="center" shrinkToFit="1"/>
    </xf>
    <xf numFmtId="10" fontId="16" fillId="0" borderId="17" xfId="33" applyNumberFormat="1" applyFont="1" applyFill="1" applyBorder="1" applyAlignment="1">
      <alignment shrinkToFit="1"/>
      <protection/>
    </xf>
    <xf numFmtId="182" fontId="16" fillId="0" borderId="17" xfId="33" applyNumberFormat="1" applyFont="1" applyFill="1" applyBorder="1" applyAlignment="1">
      <alignment vertical="center" shrinkToFit="1"/>
      <protection/>
    </xf>
    <xf numFmtId="3" fontId="16" fillId="0" borderId="17" xfId="33" applyNumberFormat="1" applyFont="1" applyFill="1" applyBorder="1" applyAlignment="1">
      <alignment vertical="center" shrinkToFit="1"/>
      <protection/>
    </xf>
    <xf numFmtId="38" fontId="17" fillId="8" borderId="17" xfId="33" applyNumberFormat="1" applyFont="1" applyFill="1" applyBorder="1" applyAlignment="1">
      <alignment vertical="center" shrinkToFit="1"/>
      <protection/>
    </xf>
    <xf numFmtId="182" fontId="14" fillId="0" borderId="18" xfId="33" applyNumberFormat="1" applyFont="1" applyBorder="1" applyAlignment="1">
      <alignment shrinkToFit="1"/>
      <protection/>
    </xf>
    <xf numFmtId="179" fontId="13" fillId="11" borderId="13" xfId="33" applyNumberFormat="1" applyFont="1" applyFill="1" applyBorder="1" applyAlignment="1">
      <alignment horizontal="right" vertical="center" shrinkToFit="1"/>
      <protection/>
    </xf>
    <xf numFmtId="0" fontId="0" fillId="0" borderId="19" xfId="0" applyBorder="1" applyAlignment="1">
      <alignment horizontal="center" vertical="center"/>
    </xf>
    <xf numFmtId="0" fontId="18" fillId="0" borderId="10" xfId="33" applyFont="1" applyFill="1" applyBorder="1" applyAlignment="1">
      <alignment horizontal="center" vertical="center" wrapText="1"/>
      <protection/>
    </xf>
    <xf numFmtId="179" fontId="13" fillId="11" borderId="20" xfId="33" applyNumberFormat="1" applyFont="1" applyFill="1" applyBorder="1" applyAlignment="1">
      <alignment horizontal="right" vertical="center" shrinkToFit="1"/>
      <protection/>
    </xf>
    <xf numFmtId="182" fontId="14" fillId="0" borderId="20" xfId="33" applyNumberFormat="1" applyFont="1" applyFill="1" applyBorder="1" applyAlignment="1">
      <alignment horizontal="right" vertical="center" shrinkToFit="1"/>
      <protection/>
    </xf>
    <xf numFmtId="181" fontId="14" fillId="0" borderId="20" xfId="33" applyNumberFormat="1" applyFont="1" applyFill="1" applyBorder="1" applyAlignment="1">
      <alignment horizontal="center" vertical="center" shrinkToFit="1"/>
      <protection/>
    </xf>
    <xf numFmtId="179" fontId="14" fillId="0" borderId="20" xfId="34" applyNumberFormat="1" applyFont="1" applyFill="1" applyBorder="1" applyAlignment="1">
      <alignment horizontal="right" vertical="center" shrinkToFit="1"/>
    </xf>
    <xf numFmtId="38" fontId="14" fillId="0" borderId="20" xfId="34" applyNumberFormat="1" applyFont="1" applyFill="1" applyBorder="1" applyAlignment="1">
      <alignment horizontal="right" vertical="center" shrinkToFit="1"/>
    </xf>
    <xf numFmtId="38" fontId="13" fillId="8" borderId="20" xfId="34" applyNumberFormat="1" applyFont="1" applyFill="1" applyBorder="1" applyAlignment="1">
      <alignment horizontal="right" vertical="center" shrinkToFit="1"/>
    </xf>
    <xf numFmtId="10" fontId="16" fillId="0" borderId="20" xfId="33" applyNumberFormat="1" applyFont="1" applyFill="1" applyBorder="1" applyAlignment="1">
      <alignment shrinkToFit="1"/>
      <protection/>
    </xf>
    <xf numFmtId="182" fontId="16" fillId="0" borderId="20" xfId="33" applyNumberFormat="1" applyFont="1" applyFill="1" applyBorder="1" applyAlignment="1">
      <alignment vertical="center" shrinkToFit="1"/>
      <protection/>
    </xf>
    <xf numFmtId="3" fontId="16" fillId="0" borderId="20" xfId="33" applyNumberFormat="1" applyFont="1" applyFill="1" applyBorder="1" applyAlignment="1">
      <alignment vertical="center" shrinkToFit="1"/>
      <protection/>
    </xf>
    <xf numFmtId="38" fontId="17" fillId="8" borderId="20" xfId="33" applyNumberFormat="1" applyFont="1" applyFill="1" applyBorder="1" applyAlignment="1">
      <alignment vertical="center" shrinkToFit="1"/>
      <protection/>
    </xf>
    <xf numFmtId="182" fontId="14" fillId="0" borderId="21" xfId="33" applyNumberFormat="1" applyFont="1" applyBorder="1" applyAlignment="1">
      <alignment shrinkToFit="1"/>
      <protection/>
    </xf>
    <xf numFmtId="0" fontId="0" fillId="0" borderId="13" xfId="0" applyFont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5" fontId="14" fillId="0" borderId="13" xfId="33" applyNumberFormat="1" applyFont="1" applyFill="1" applyBorder="1" applyAlignment="1">
      <alignment horizontal="center" vertical="center" shrinkToFit="1"/>
      <protection/>
    </xf>
    <xf numFmtId="195" fontId="0" fillId="0" borderId="0" xfId="0" applyNumberFormat="1" applyFill="1" applyAlignment="1">
      <alignment vertical="center"/>
    </xf>
    <xf numFmtId="181" fontId="0" fillId="18" borderId="13" xfId="0" applyNumberFormat="1" applyFill="1" applyBorder="1" applyAlignment="1">
      <alignment horizontal="right" vertical="center"/>
    </xf>
    <xf numFmtId="179" fontId="13" fillId="19" borderId="13" xfId="33" applyNumberFormat="1" applyFont="1" applyFill="1" applyBorder="1" applyAlignment="1">
      <alignment horizontal="right" vertical="center" shrinkToFit="1"/>
      <protection/>
    </xf>
    <xf numFmtId="182" fontId="14" fillId="19" borderId="13" xfId="33" applyNumberFormat="1" applyFont="1" applyFill="1" applyBorder="1" applyAlignment="1">
      <alignment horizontal="right" vertical="center" shrinkToFit="1"/>
      <protection/>
    </xf>
    <xf numFmtId="181" fontId="14" fillId="19" borderId="13" xfId="33" applyNumberFormat="1" applyFont="1" applyFill="1" applyBorder="1" applyAlignment="1">
      <alignment horizontal="center" vertical="center" shrinkToFit="1"/>
      <protection/>
    </xf>
    <xf numFmtId="179" fontId="14" fillId="19" borderId="13" xfId="34" applyNumberFormat="1" applyFont="1" applyFill="1" applyBorder="1" applyAlignment="1">
      <alignment horizontal="right" vertical="center" shrinkToFit="1"/>
    </xf>
    <xf numFmtId="38" fontId="14" fillId="19" borderId="13" xfId="34" applyNumberFormat="1" applyFont="1" applyFill="1" applyBorder="1" applyAlignment="1">
      <alignment horizontal="right" vertical="center" shrinkToFit="1"/>
    </xf>
    <xf numFmtId="38" fontId="13" fillId="19" borderId="13" xfId="34" applyNumberFormat="1" applyFont="1" applyFill="1" applyBorder="1" applyAlignment="1">
      <alignment horizontal="right" vertical="center" shrinkToFit="1"/>
    </xf>
    <xf numFmtId="10" fontId="16" fillId="19" borderId="13" xfId="33" applyNumberFormat="1" applyFont="1" applyFill="1" applyBorder="1" applyAlignment="1">
      <alignment shrinkToFit="1"/>
      <protection/>
    </xf>
    <xf numFmtId="182" fontId="16" fillId="19" borderId="13" xfId="33" applyNumberFormat="1" applyFont="1" applyFill="1" applyBorder="1" applyAlignment="1">
      <alignment vertical="center" shrinkToFit="1"/>
      <protection/>
    </xf>
    <xf numFmtId="3" fontId="16" fillId="19" borderId="13" xfId="33" applyNumberFormat="1" applyFont="1" applyFill="1" applyBorder="1" applyAlignment="1">
      <alignment vertical="center" shrinkToFit="1"/>
      <protection/>
    </xf>
    <xf numFmtId="38" fontId="17" fillId="19" borderId="13" xfId="33" applyNumberFormat="1" applyFont="1" applyFill="1" applyBorder="1" applyAlignment="1">
      <alignment vertical="center" shrinkToFit="1"/>
      <protection/>
    </xf>
    <xf numFmtId="182" fontId="14" fillId="19" borderId="14" xfId="33" applyNumberFormat="1" applyFont="1" applyFill="1" applyBorder="1" applyAlignment="1">
      <alignment shrinkToFit="1"/>
      <protection/>
    </xf>
    <xf numFmtId="179" fontId="13" fillId="11" borderId="17" xfId="33" applyNumberFormat="1" applyFont="1" applyFill="1" applyBorder="1" applyAlignment="1">
      <alignment horizontal="right" vertical="center" shrinkToFit="1"/>
      <protection/>
    </xf>
    <xf numFmtId="179" fontId="14" fillId="19" borderId="13" xfId="34" applyNumberFormat="1" applyFont="1" applyFill="1" applyBorder="1" applyAlignment="1">
      <alignment horizontal="right" vertical="center" shrinkToFit="1"/>
    </xf>
    <xf numFmtId="187" fontId="14" fillId="19" borderId="13" xfId="34" applyNumberFormat="1" applyFont="1" applyFill="1" applyBorder="1" applyAlignment="1">
      <alignment horizontal="right" vertical="center" shrinkToFit="1"/>
    </xf>
    <xf numFmtId="0" fontId="5" fillId="18" borderId="0" xfId="34" applyNumberFormat="1" applyFont="1" applyFill="1" applyBorder="1" applyAlignment="1">
      <alignment horizontal="center" vertical="center" shrinkToFit="1"/>
    </xf>
    <xf numFmtId="181" fontId="12" fillId="18" borderId="0" xfId="34" applyNumberFormat="1" applyFont="1" applyFill="1" applyBorder="1" applyAlignment="1">
      <alignment horizontal="center" vertical="center" shrinkToFit="1"/>
    </xf>
    <xf numFmtId="181" fontId="8" fillId="18" borderId="0" xfId="34" applyNumberFormat="1" applyFont="1" applyFill="1" applyBorder="1" applyAlignment="1">
      <alignment vertical="center" shrinkToFit="1"/>
    </xf>
    <xf numFmtId="195" fontId="14" fillId="19" borderId="13" xfId="33" applyNumberFormat="1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3" fontId="9" fillId="18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95" fontId="14" fillId="0" borderId="17" xfId="33" applyNumberFormat="1" applyFont="1" applyFill="1" applyBorder="1" applyAlignment="1">
      <alignment horizontal="center" vertical="center" shrinkToFit="1"/>
      <protection/>
    </xf>
    <xf numFmtId="187" fontId="14" fillId="0" borderId="17" xfId="34" applyNumberFormat="1" applyFont="1" applyFill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195" fontId="14" fillId="0" borderId="20" xfId="33" applyNumberFormat="1" applyFont="1" applyFill="1" applyBorder="1" applyAlignment="1">
      <alignment horizontal="center" vertical="center" shrinkToFit="1"/>
      <protection/>
    </xf>
    <xf numFmtId="187" fontId="14" fillId="0" borderId="20" xfId="34" applyNumberFormat="1" applyFont="1" applyFill="1" applyBorder="1" applyAlignment="1">
      <alignment horizontal="right" vertical="center" shrinkToFit="1"/>
    </xf>
    <xf numFmtId="182" fontId="9" fillId="18" borderId="13" xfId="0" applyNumberFormat="1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181" fontId="9" fillId="18" borderId="13" xfId="0" applyNumberFormat="1" applyFont="1" applyFill="1" applyBorder="1" applyAlignment="1">
      <alignment horizontal="center" vertical="center"/>
    </xf>
    <xf numFmtId="182" fontId="0" fillId="18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6.5"/>
  <cols>
    <col min="1" max="1" width="4.75390625" style="117" customWidth="1"/>
    <col min="2" max="2" width="8.50390625" style="49" bestFit="1" customWidth="1"/>
    <col min="3" max="3" width="9.625" style="41" customWidth="1"/>
    <col min="4" max="4" width="10.375" style="30" customWidth="1"/>
    <col min="5" max="6" width="9.50390625" style="29" bestFit="1" customWidth="1"/>
    <col min="7" max="7" width="9.50390625" style="41" bestFit="1" customWidth="1"/>
    <col min="8" max="8" width="10.50390625" style="29" customWidth="1"/>
    <col min="9" max="9" width="8.75390625" style="49" customWidth="1"/>
    <col min="10" max="10" width="4.50390625" style="29" customWidth="1"/>
    <col min="11" max="11" width="8.875" style="29" customWidth="1"/>
    <col min="12" max="12" width="8.625" style="47" customWidth="1"/>
    <col min="13" max="13" width="12.375" style="29" customWidth="1"/>
    <col min="14" max="14" width="9.00390625" style="49" customWidth="1"/>
    <col min="15" max="15" width="7.375" style="29" customWidth="1"/>
    <col min="16" max="16" width="9.50390625" style="0" customWidth="1"/>
    <col min="17" max="17" width="2.625" style="4" customWidth="1"/>
    <col min="18" max="18" width="14.25390625" style="0" customWidth="1"/>
    <col min="19" max="19" width="10.50390625" style="54" bestFit="1" customWidth="1"/>
    <col min="20" max="20" width="9.25390625" style="4" customWidth="1"/>
    <col min="21" max="22" width="8.25390625" style="4" customWidth="1"/>
    <col min="23" max="24" width="9.00390625" style="24" customWidth="1"/>
  </cols>
  <sheetData>
    <row r="1" spans="1:25" ht="21">
      <c r="A1" s="110" t="s">
        <v>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R1" s="55"/>
      <c r="S1" s="22"/>
      <c r="T1" s="52"/>
      <c r="U1" s="22"/>
      <c r="V1" s="53"/>
      <c r="W1" s="22"/>
      <c r="X1" s="53"/>
      <c r="Y1" s="22"/>
    </row>
    <row r="2" spans="2:16" ht="8.25" customHeight="1">
      <c r="B2" s="1"/>
      <c r="C2" s="2"/>
      <c r="D2" s="28"/>
      <c r="E2" s="27"/>
      <c r="F2" s="27"/>
      <c r="G2" s="2"/>
      <c r="H2" s="27"/>
      <c r="I2" s="1"/>
      <c r="J2" s="27"/>
      <c r="K2" s="27"/>
      <c r="L2" s="27"/>
      <c r="M2" s="27"/>
      <c r="N2" s="1"/>
      <c r="O2" s="27"/>
      <c r="P2" s="3"/>
    </row>
    <row r="3" spans="2:14" ht="22.5" customHeight="1">
      <c r="B3" s="5" t="s">
        <v>16</v>
      </c>
      <c r="C3" s="102">
        <v>30</v>
      </c>
      <c r="D3" s="5" t="s">
        <v>15</v>
      </c>
      <c r="E3" s="103" t="s">
        <v>33</v>
      </c>
      <c r="F3" s="5" t="s">
        <v>17</v>
      </c>
      <c r="G3" s="102">
        <v>8919</v>
      </c>
      <c r="H3" s="26" t="s">
        <v>18</v>
      </c>
      <c r="I3" s="104">
        <v>39084</v>
      </c>
      <c r="J3" s="114" t="s">
        <v>19</v>
      </c>
      <c r="K3" s="114"/>
      <c r="L3" s="114"/>
      <c r="M3" s="113">
        <v>165000</v>
      </c>
      <c r="N3" s="113"/>
    </row>
    <row r="4" spans="5:24" ht="19.5" customHeight="1" thickBot="1">
      <c r="E4" s="31"/>
      <c r="S4" s="112"/>
      <c r="T4" s="112"/>
      <c r="U4" s="112"/>
      <c r="V4" s="112"/>
      <c r="W4" s="112"/>
      <c r="X4" s="112"/>
    </row>
    <row r="5" spans="1:24" ht="46.5" customHeight="1">
      <c r="A5" s="68" t="s">
        <v>45</v>
      </c>
      <c r="B5" s="69" t="s">
        <v>35</v>
      </c>
      <c r="C5" s="6" t="s">
        <v>14</v>
      </c>
      <c r="D5" s="21" t="s">
        <v>9</v>
      </c>
      <c r="E5" s="6" t="s">
        <v>10</v>
      </c>
      <c r="F5" s="7" t="s">
        <v>11</v>
      </c>
      <c r="G5" s="8" t="s">
        <v>12</v>
      </c>
      <c r="H5" s="35" t="s">
        <v>22</v>
      </c>
      <c r="I5" s="43" t="s">
        <v>20</v>
      </c>
      <c r="J5" s="37" t="s">
        <v>13</v>
      </c>
      <c r="K5" s="6" t="s">
        <v>23</v>
      </c>
      <c r="L5" s="6" t="s">
        <v>24</v>
      </c>
      <c r="M5" s="35" t="s">
        <v>31</v>
      </c>
      <c r="N5" s="43" t="s">
        <v>34</v>
      </c>
      <c r="O5" s="40" t="s">
        <v>25</v>
      </c>
      <c r="P5" s="9" t="s">
        <v>21</v>
      </c>
      <c r="Q5" s="18"/>
      <c r="S5" s="111" t="s">
        <v>32</v>
      </c>
      <c r="T5" s="111"/>
      <c r="U5" s="111"/>
      <c r="V5" s="111"/>
      <c r="W5" s="111"/>
      <c r="X5" s="111"/>
    </row>
    <row r="6" spans="1:24" ht="16.5">
      <c r="A6" s="118">
        <v>1</v>
      </c>
      <c r="B6" s="67">
        <f>M3</f>
        <v>165000</v>
      </c>
      <c r="C6" s="42"/>
      <c r="D6" s="32">
        <f>I3</f>
        <v>39084</v>
      </c>
      <c r="E6" s="33"/>
      <c r="F6" s="34"/>
      <c r="G6" s="10"/>
      <c r="H6" s="34"/>
      <c r="I6" s="50"/>
      <c r="J6" s="15">
        <f>W7</f>
        <v>0.108</v>
      </c>
      <c r="K6" s="34"/>
      <c r="L6" s="14"/>
      <c r="M6" s="38"/>
      <c r="N6" s="51"/>
      <c r="O6" s="15">
        <f>X7</f>
        <v>0.3</v>
      </c>
      <c r="P6" s="16"/>
      <c r="Q6" s="18"/>
      <c r="S6" s="56" t="s">
        <v>36</v>
      </c>
      <c r="T6" s="23" t="s">
        <v>26</v>
      </c>
      <c r="U6" s="23" t="s">
        <v>27</v>
      </c>
      <c r="V6" s="23" t="s">
        <v>28</v>
      </c>
      <c r="W6" s="25" t="s">
        <v>29</v>
      </c>
      <c r="X6" s="25" t="s">
        <v>30</v>
      </c>
    </row>
    <row r="7" spans="1:24" ht="16.5">
      <c r="A7" s="118">
        <v>2</v>
      </c>
      <c r="B7" s="67">
        <f aca="true" t="shared" si="0" ref="B7:B19">B6-C7</f>
        <v>130000</v>
      </c>
      <c r="C7" s="11">
        <f aca="true" t="shared" si="1" ref="C7:C19">T7</f>
        <v>35000</v>
      </c>
      <c r="D7" s="32">
        <f aca="true" t="shared" si="2" ref="D7:D19">S7</f>
        <v>39111</v>
      </c>
      <c r="E7" s="85">
        <f>IF(D7="","",D7-D6)</f>
        <v>27</v>
      </c>
      <c r="F7" s="12">
        <f aca="true" t="shared" si="3" ref="F7:F34">IF(D7="","",ROUND(B6*E7/365*J7,0))</f>
        <v>1318</v>
      </c>
      <c r="G7" s="12">
        <f>U7</f>
        <v>0</v>
      </c>
      <c r="H7" s="36">
        <f aca="true" t="shared" si="4" ref="H7:H19">IF(D7="","",F7-G7)</f>
        <v>1318</v>
      </c>
      <c r="I7" s="17">
        <f aca="true" t="shared" si="5" ref="I7:I19">IF(D7="","",I6+H7)</f>
        <v>1318</v>
      </c>
      <c r="J7" s="15">
        <f>W7</f>
        <v>0.108</v>
      </c>
      <c r="K7" s="20">
        <f aca="true" t="shared" si="6" ref="K7:K34">IF(F7-G7&lt;=0,0,IF(I7&lt;=0,0,ROUND((F7-G7)*O7,0)))</f>
        <v>395</v>
      </c>
      <c r="L7" s="48">
        <f>V7</f>
        <v>0</v>
      </c>
      <c r="M7" s="39">
        <f aca="true" t="shared" si="7" ref="M7:M19">K7-L7</f>
        <v>395</v>
      </c>
      <c r="N7" s="44">
        <f>M7</f>
        <v>395</v>
      </c>
      <c r="O7" s="15">
        <f>X7</f>
        <v>0.3</v>
      </c>
      <c r="P7" s="13">
        <f aca="true" t="shared" si="8" ref="P7:P19">T7+U7+V7</f>
        <v>35000</v>
      </c>
      <c r="Q7" s="19"/>
      <c r="S7" s="87">
        <v>39111</v>
      </c>
      <c r="T7" s="45">
        <v>35000</v>
      </c>
      <c r="U7" s="45">
        <v>0</v>
      </c>
      <c r="V7" s="45">
        <v>0</v>
      </c>
      <c r="W7" s="46">
        <v>0.108</v>
      </c>
      <c r="X7" s="46">
        <v>0.3</v>
      </c>
    </row>
    <row r="8" spans="1:24" ht="16.5">
      <c r="A8" s="118">
        <v>3</v>
      </c>
      <c r="B8" s="67">
        <f t="shared" si="0"/>
        <v>130000</v>
      </c>
      <c r="C8" s="11">
        <f t="shared" si="1"/>
        <v>0</v>
      </c>
      <c r="D8" s="32">
        <f t="shared" si="2"/>
        <v>39148</v>
      </c>
      <c r="E8" s="85">
        <f aca="true" t="shared" si="9" ref="E8:E34">IF(D8="","",D8-D7)</f>
        <v>37</v>
      </c>
      <c r="F8" s="12">
        <f t="shared" si="3"/>
        <v>1423</v>
      </c>
      <c r="G8" s="12">
        <f>U8</f>
        <v>659</v>
      </c>
      <c r="H8" s="36">
        <f t="shared" si="4"/>
        <v>764</v>
      </c>
      <c r="I8" s="17">
        <f t="shared" si="5"/>
        <v>2082</v>
      </c>
      <c r="J8" s="15">
        <f aca="true" t="shared" si="10" ref="J8:J19">W8</f>
        <v>0.108</v>
      </c>
      <c r="K8" s="20">
        <f t="shared" si="6"/>
        <v>229</v>
      </c>
      <c r="L8" s="48">
        <f aca="true" t="shared" si="11" ref="L8:L19">V8</f>
        <v>0</v>
      </c>
      <c r="M8" s="39">
        <f t="shared" si="7"/>
        <v>229</v>
      </c>
      <c r="N8" s="44">
        <f>IF(D7="","",N7+M8)</f>
        <v>624</v>
      </c>
      <c r="O8" s="15">
        <f aca="true" t="shared" si="12" ref="O8:O19">X8</f>
        <v>0.3</v>
      </c>
      <c r="P8" s="13">
        <f t="shared" si="8"/>
        <v>659</v>
      </c>
      <c r="Q8" s="19"/>
      <c r="S8" s="87">
        <v>39148</v>
      </c>
      <c r="T8" s="45">
        <v>0</v>
      </c>
      <c r="U8" s="45">
        <v>659</v>
      </c>
      <c r="V8" s="45">
        <v>0</v>
      </c>
      <c r="W8" s="46">
        <f aca="true" t="shared" si="13" ref="W8:X19">W7</f>
        <v>0.108</v>
      </c>
      <c r="X8" s="46">
        <f t="shared" si="13"/>
        <v>0.3</v>
      </c>
    </row>
    <row r="9" spans="1:24" ht="16.5">
      <c r="A9" s="118">
        <v>4</v>
      </c>
      <c r="B9" s="67">
        <f t="shared" si="0"/>
        <v>129500</v>
      </c>
      <c r="C9" s="11">
        <f t="shared" si="1"/>
        <v>500</v>
      </c>
      <c r="D9" s="32">
        <f t="shared" si="2"/>
        <v>39274</v>
      </c>
      <c r="E9" s="85">
        <f t="shared" si="9"/>
        <v>126</v>
      </c>
      <c r="F9" s="12">
        <f t="shared" si="3"/>
        <v>4847</v>
      </c>
      <c r="G9" s="12">
        <f>U9</f>
        <v>1000</v>
      </c>
      <c r="H9" s="36">
        <f t="shared" si="4"/>
        <v>3847</v>
      </c>
      <c r="I9" s="17">
        <f t="shared" si="5"/>
        <v>5929</v>
      </c>
      <c r="J9" s="15">
        <f t="shared" si="10"/>
        <v>0.108</v>
      </c>
      <c r="K9" s="20">
        <f t="shared" si="6"/>
        <v>1154</v>
      </c>
      <c r="L9" s="48">
        <f t="shared" si="11"/>
        <v>0</v>
      </c>
      <c r="M9" s="39">
        <f t="shared" si="7"/>
        <v>1154</v>
      </c>
      <c r="N9" s="44">
        <f aca="true" t="shared" si="14" ref="N9:N34">IF(D8="","",N8+M9)</f>
        <v>1778</v>
      </c>
      <c r="O9" s="15">
        <f t="shared" si="12"/>
        <v>0.3</v>
      </c>
      <c r="P9" s="13">
        <f t="shared" si="8"/>
        <v>1500</v>
      </c>
      <c r="Q9" s="19"/>
      <c r="S9" s="87">
        <v>39274</v>
      </c>
      <c r="T9" s="45">
        <v>500</v>
      </c>
      <c r="U9" s="45">
        <v>1000</v>
      </c>
      <c r="V9" s="45">
        <v>0</v>
      </c>
      <c r="W9" s="46">
        <f t="shared" si="13"/>
        <v>0.108</v>
      </c>
      <c r="X9" s="46">
        <f t="shared" si="13"/>
        <v>0.3</v>
      </c>
    </row>
    <row r="10" spans="1:24" ht="16.5">
      <c r="A10" s="118">
        <v>5</v>
      </c>
      <c r="B10" s="67">
        <f t="shared" si="0"/>
        <v>129500</v>
      </c>
      <c r="C10" s="11">
        <f t="shared" si="1"/>
        <v>0</v>
      </c>
      <c r="D10" s="32">
        <f t="shared" si="2"/>
        <v>39310</v>
      </c>
      <c r="E10" s="85">
        <f t="shared" si="9"/>
        <v>36</v>
      </c>
      <c r="F10" s="12">
        <f t="shared" si="3"/>
        <v>1379</v>
      </c>
      <c r="G10" s="12">
        <f aca="true" t="shared" si="15" ref="G10:G19">U10</f>
        <v>1000</v>
      </c>
      <c r="H10" s="36">
        <f t="shared" si="4"/>
        <v>379</v>
      </c>
      <c r="I10" s="17">
        <f t="shared" si="5"/>
        <v>6308</v>
      </c>
      <c r="J10" s="15">
        <f t="shared" si="10"/>
        <v>0.108</v>
      </c>
      <c r="K10" s="20">
        <f t="shared" si="6"/>
        <v>114</v>
      </c>
      <c r="L10" s="48">
        <f t="shared" si="11"/>
        <v>0</v>
      </c>
      <c r="M10" s="39">
        <f t="shared" si="7"/>
        <v>114</v>
      </c>
      <c r="N10" s="44">
        <f t="shared" si="14"/>
        <v>1892</v>
      </c>
      <c r="O10" s="15">
        <f t="shared" si="12"/>
        <v>0.3</v>
      </c>
      <c r="P10" s="13">
        <f t="shared" si="8"/>
        <v>1000</v>
      </c>
      <c r="Q10" s="19"/>
      <c r="S10" s="87">
        <v>39310</v>
      </c>
      <c r="T10" s="45">
        <v>0</v>
      </c>
      <c r="U10" s="45">
        <v>1000</v>
      </c>
      <c r="V10" s="45">
        <v>0</v>
      </c>
      <c r="W10" s="46">
        <f t="shared" si="13"/>
        <v>0.108</v>
      </c>
      <c r="X10" s="46">
        <f t="shared" si="13"/>
        <v>0.3</v>
      </c>
    </row>
    <row r="11" spans="1:24" ht="16.5">
      <c r="A11" s="118">
        <v>6</v>
      </c>
      <c r="B11" s="67">
        <f t="shared" si="0"/>
        <v>129500</v>
      </c>
      <c r="C11" s="11">
        <f t="shared" si="1"/>
        <v>0</v>
      </c>
      <c r="D11" s="32">
        <f t="shared" si="2"/>
        <v>39350</v>
      </c>
      <c r="E11" s="85">
        <f t="shared" si="9"/>
        <v>40</v>
      </c>
      <c r="F11" s="12">
        <f t="shared" si="3"/>
        <v>1533</v>
      </c>
      <c r="G11" s="12">
        <f t="shared" si="15"/>
        <v>900</v>
      </c>
      <c r="H11" s="36">
        <f t="shared" si="4"/>
        <v>633</v>
      </c>
      <c r="I11" s="17">
        <f t="shared" si="5"/>
        <v>6941</v>
      </c>
      <c r="J11" s="15">
        <f t="shared" si="10"/>
        <v>0.108</v>
      </c>
      <c r="K11" s="20">
        <f t="shared" si="6"/>
        <v>190</v>
      </c>
      <c r="L11" s="48">
        <f t="shared" si="11"/>
        <v>0</v>
      </c>
      <c r="M11" s="39">
        <f t="shared" si="7"/>
        <v>190</v>
      </c>
      <c r="N11" s="44">
        <f t="shared" si="14"/>
        <v>2082</v>
      </c>
      <c r="O11" s="15">
        <f t="shared" si="12"/>
        <v>0.3</v>
      </c>
      <c r="P11" s="13">
        <f t="shared" si="8"/>
        <v>900</v>
      </c>
      <c r="Q11" s="19"/>
      <c r="S11" s="87">
        <v>39350</v>
      </c>
      <c r="T11" s="45">
        <v>0</v>
      </c>
      <c r="U11" s="45">
        <v>900</v>
      </c>
      <c r="V11" s="45">
        <v>0</v>
      </c>
      <c r="W11" s="46">
        <f t="shared" si="13"/>
        <v>0.108</v>
      </c>
      <c r="X11" s="46">
        <f t="shared" si="13"/>
        <v>0.3</v>
      </c>
    </row>
    <row r="12" spans="1:24" ht="16.5">
      <c r="A12" s="118">
        <v>7</v>
      </c>
      <c r="B12" s="67">
        <f t="shared" si="0"/>
        <v>129500</v>
      </c>
      <c r="C12" s="11">
        <f t="shared" si="1"/>
        <v>0</v>
      </c>
      <c r="D12" s="32">
        <f t="shared" si="2"/>
        <v>39476</v>
      </c>
      <c r="E12" s="85">
        <f t="shared" si="9"/>
        <v>126</v>
      </c>
      <c r="F12" s="12">
        <f t="shared" si="3"/>
        <v>4828</v>
      </c>
      <c r="G12" s="12">
        <f t="shared" si="15"/>
        <v>1200</v>
      </c>
      <c r="H12" s="36">
        <f t="shared" si="4"/>
        <v>3628</v>
      </c>
      <c r="I12" s="17">
        <f t="shared" si="5"/>
        <v>10569</v>
      </c>
      <c r="J12" s="15">
        <f t="shared" si="10"/>
        <v>0.108</v>
      </c>
      <c r="K12" s="20">
        <f t="shared" si="6"/>
        <v>1088</v>
      </c>
      <c r="L12" s="48">
        <f t="shared" si="11"/>
        <v>0</v>
      </c>
      <c r="M12" s="39">
        <f t="shared" si="7"/>
        <v>1088</v>
      </c>
      <c r="N12" s="44">
        <f t="shared" si="14"/>
        <v>3170</v>
      </c>
      <c r="O12" s="15">
        <f t="shared" si="12"/>
        <v>0.3</v>
      </c>
      <c r="P12" s="13">
        <f t="shared" si="8"/>
        <v>1200</v>
      </c>
      <c r="Q12" s="19"/>
      <c r="S12" s="87">
        <v>39476</v>
      </c>
      <c r="T12" s="45">
        <v>0</v>
      </c>
      <c r="U12" s="45">
        <v>1200</v>
      </c>
      <c r="V12" s="45">
        <v>0</v>
      </c>
      <c r="W12" s="46">
        <f t="shared" si="13"/>
        <v>0.108</v>
      </c>
      <c r="X12" s="46">
        <f t="shared" si="13"/>
        <v>0.3</v>
      </c>
    </row>
    <row r="13" spans="1:24" ht="16.5" customHeight="1">
      <c r="A13" s="118">
        <v>8</v>
      </c>
      <c r="B13" s="67">
        <f t="shared" si="0"/>
        <v>129500</v>
      </c>
      <c r="C13" s="11">
        <f t="shared" si="1"/>
        <v>0</v>
      </c>
      <c r="D13" s="32">
        <f t="shared" si="2"/>
        <v>39780</v>
      </c>
      <c r="E13" s="85">
        <f t="shared" si="9"/>
        <v>304</v>
      </c>
      <c r="F13" s="12">
        <f t="shared" si="3"/>
        <v>11649</v>
      </c>
      <c r="G13" s="12">
        <f t="shared" si="15"/>
        <v>1000</v>
      </c>
      <c r="H13" s="36">
        <f t="shared" si="4"/>
        <v>10649</v>
      </c>
      <c r="I13" s="17">
        <f t="shared" si="5"/>
        <v>21218</v>
      </c>
      <c r="J13" s="15">
        <f t="shared" si="10"/>
        <v>0.108</v>
      </c>
      <c r="K13" s="20">
        <f t="shared" si="6"/>
        <v>3195</v>
      </c>
      <c r="L13" s="48">
        <f t="shared" si="11"/>
        <v>0</v>
      </c>
      <c r="M13" s="39">
        <f t="shared" si="7"/>
        <v>3195</v>
      </c>
      <c r="N13" s="44">
        <f t="shared" si="14"/>
        <v>6365</v>
      </c>
      <c r="O13" s="15">
        <f t="shared" si="12"/>
        <v>0.3</v>
      </c>
      <c r="P13" s="13">
        <f t="shared" si="8"/>
        <v>1000</v>
      </c>
      <c r="Q13" s="19"/>
      <c r="S13" s="87">
        <v>39780</v>
      </c>
      <c r="T13" s="45">
        <v>0</v>
      </c>
      <c r="U13" s="45">
        <v>1000</v>
      </c>
      <c r="V13" s="45">
        <v>0</v>
      </c>
      <c r="W13" s="46">
        <f t="shared" si="13"/>
        <v>0.108</v>
      </c>
      <c r="X13" s="46">
        <f t="shared" si="13"/>
        <v>0.3</v>
      </c>
    </row>
    <row r="14" spans="1:24" ht="16.5" customHeight="1">
      <c r="A14" s="118">
        <v>9</v>
      </c>
      <c r="B14" s="67">
        <f t="shared" si="0"/>
        <v>96957</v>
      </c>
      <c r="C14" s="11">
        <f t="shared" si="1"/>
        <v>32543</v>
      </c>
      <c r="D14" s="32">
        <f t="shared" si="2"/>
        <v>40336</v>
      </c>
      <c r="E14" s="85">
        <f t="shared" si="9"/>
        <v>556</v>
      </c>
      <c r="F14" s="12">
        <f t="shared" si="3"/>
        <v>21305</v>
      </c>
      <c r="G14" s="12">
        <f t="shared" si="15"/>
        <v>0</v>
      </c>
      <c r="H14" s="36">
        <f t="shared" si="4"/>
        <v>21305</v>
      </c>
      <c r="I14" s="17">
        <f t="shared" si="5"/>
        <v>42523</v>
      </c>
      <c r="J14" s="15">
        <f t="shared" si="10"/>
        <v>0.108</v>
      </c>
      <c r="K14" s="20">
        <f t="shared" si="6"/>
        <v>6392</v>
      </c>
      <c r="L14" s="48">
        <f t="shared" si="11"/>
        <v>0</v>
      </c>
      <c r="M14" s="39">
        <f t="shared" si="7"/>
        <v>6392</v>
      </c>
      <c r="N14" s="44">
        <f t="shared" si="14"/>
        <v>12757</v>
      </c>
      <c r="O14" s="15">
        <f t="shared" si="12"/>
        <v>0.3</v>
      </c>
      <c r="P14" s="13">
        <f t="shared" si="8"/>
        <v>32543</v>
      </c>
      <c r="Q14" s="19"/>
      <c r="S14" s="87">
        <v>40336</v>
      </c>
      <c r="T14" s="45">
        <v>32543</v>
      </c>
      <c r="U14" s="45">
        <v>0</v>
      </c>
      <c r="V14" s="45">
        <v>0</v>
      </c>
      <c r="W14" s="46">
        <f t="shared" si="13"/>
        <v>0.108</v>
      </c>
      <c r="X14" s="46">
        <f t="shared" si="13"/>
        <v>0.3</v>
      </c>
    </row>
    <row r="15" spans="1:24" ht="16.5">
      <c r="A15" s="118">
        <v>10</v>
      </c>
      <c r="B15" s="67">
        <f t="shared" si="0"/>
        <v>96957</v>
      </c>
      <c r="C15" s="11">
        <f t="shared" si="1"/>
        <v>0</v>
      </c>
      <c r="D15" s="32">
        <f t="shared" si="2"/>
        <v>41207</v>
      </c>
      <c r="E15" s="85">
        <f t="shared" si="9"/>
        <v>871</v>
      </c>
      <c r="F15" s="12">
        <f t="shared" si="3"/>
        <v>24988</v>
      </c>
      <c r="G15" s="12">
        <f t="shared" si="15"/>
        <v>500</v>
      </c>
      <c r="H15" s="36">
        <f t="shared" si="4"/>
        <v>24488</v>
      </c>
      <c r="I15" s="17">
        <f t="shared" si="5"/>
        <v>67011</v>
      </c>
      <c r="J15" s="15">
        <f t="shared" si="10"/>
        <v>0.108</v>
      </c>
      <c r="K15" s="20">
        <f t="shared" si="6"/>
        <v>7346</v>
      </c>
      <c r="L15" s="48">
        <f t="shared" si="11"/>
        <v>0</v>
      </c>
      <c r="M15" s="39">
        <f t="shared" si="7"/>
        <v>7346</v>
      </c>
      <c r="N15" s="44">
        <f t="shared" si="14"/>
        <v>20103</v>
      </c>
      <c r="O15" s="15">
        <f t="shared" si="12"/>
        <v>0.3</v>
      </c>
      <c r="P15" s="13">
        <f t="shared" si="8"/>
        <v>500</v>
      </c>
      <c r="Q15" s="19"/>
      <c r="S15" s="87">
        <v>41207</v>
      </c>
      <c r="T15" s="45">
        <v>0</v>
      </c>
      <c r="U15" s="45">
        <v>500</v>
      </c>
      <c r="V15" s="45">
        <v>0</v>
      </c>
      <c r="W15" s="46">
        <f t="shared" si="13"/>
        <v>0.108</v>
      </c>
      <c r="X15" s="46">
        <f t="shared" si="13"/>
        <v>0.3</v>
      </c>
    </row>
    <row r="16" spans="1:24" ht="16.5">
      <c r="A16" s="118">
        <v>11</v>
      </c>
      <c r="B16" s="67">
        <f t="shared" si="0"/>
        <v>96557</v>
      </c>
      <c r="C16" s="11">
        <f t="shared" si="1"/>
        <v>400</v>
      </c>
      <c r="D16" s="32">
        <f t="shared" si="2"/>
        <v>41271</v>
      </c>
      <c r="E16" s="85">
        <f t="shared" si="9"/>
        <v>64</v>
      </c>
      <c r="F16" s="12">
        <f t="shared" si="3"/>
        <v>1836</v>
      </c>
      <c r="G16" s="12">
        <f t="shared" si="15"/>
        <v>1000</v>
      </c>
      <c r="H16" s="36">
        <f t="shared" si="4"/>
        <v>836</v>
      </c>
      <c r="I16" s="17">
        <f t="shared" si="5"/>
        <v>67847</v>
      </c>
      <c r="J16" s="15">
        <f t="shared" si="10"/>
        <v>0.108</v>
      </c>
      <c r="K16" s="20">
        <f t="shared" si="6"/>
        <v>251</v>
      </c>
      <c r="L16" s="48">
        <f t="shared" si="11"/>
        <v>0</v>
      </c>
      <c r="M16" s="39">
        <f t="shared" si="7"/>
        <v>251</v>
      </c>
      <c r="N16" s="44">
        <f t="shared" si="14"/>
        <v>20354</v>
      </c>
      <c r="O16" s="15">
        <f t="shared" si="12"/>
        <v>0.3</v>
      </c>
      <c r="P16" s="13">
        <f t="shared" si="8"/>
        <v>1400</v>
      </c>
      <c r="Q16" s="19"/>
      <c r="S16" s="87">
        <v>41271</v>
      </c>
      <c r="T16" s="45">
        <v>400</v>
      </c>
      <c r="U16" s="45">
        <v>1000</v>
      </c>
      <c r="V16" s="45">
        <v>0</v>
      </c>
      <c r="W16" s="46">
        <f t="shared" si="13"/>
        <v>0.108</v>
      </c>
      <c r="X16" s="46">
        <f t="shared" si="13"/>
        <v>0.3</v>
      </c>
    </row>
    <row r="17" spans="1:24" ht="16.5">
      <c r="A17" s="118">
        <v>12</v>
      </c>
      <c r="B17" s="67">
        <f t="shared" si="0"/>
        <v>96157</v>
      </c>
      <c r="C17" s="11">
        <f t="shared" si="1"/>
        <v>400</v>
      </c>
      <c r="D17" s="32">
        <f t="shared" si="2"/>
        <v>41333</v>
      </c>
      <c r="E17" s="85">
        <f t="shared" si="9"/>
        <v>62</v>
      </c>
      <c r="F17" s="12">
        <f t="shared" si="3"/>
        <v>1771</v>
      </c>
      <c r="G17" s="12">
        <f t="shared" si="15"/>
        <v>500</v>
      </c>
      <c r="H17" s="36">
        <f t="shared" si="4"/>
        <v>1271</v>
      </c>
      <c r="I17" s="17">
        <f t="shared" si="5"/>
        <v>69118</v>
      </c>
      <c r="J17" s="15">
        <f t="shared" si="10"/>
        <v>0.108</v>
      </c>
      <c r="K17" s="20">
        <f t="shared" si="6"/>
        <v>381</v>
      </c>
      <c r="L17" s="48">
        <f t="shared" si="11"/>
        <v>0</v>
      </c>
      <c r="M17" s="39">
        <f t="shared" si="7"/>
        <v>381</v>
      </c>
      <c r="N17" s="44">
        <f t="shared" si="14"/>
        <v>20735</v>
      </c>
      <c r="O17" s="15">
        <f t="shared" si="12"/>
        <v>0.3</v>
      </c>
      <c r="P17" s="13">
        <f t="shared" si="8"/>
        <v>900</v>
      </c>
      <c r="Q17" s="19"/>
      <c r="S17" s="87">
        <v>41333</v>
      </c>
      <c r="T17" s="45">
        <v>400</v>
      </c>
      <c r="U17" s="45">
        <v>500</v>
      </c>
      <c r="V17" s="45">
        <v>0</v>
      </c>
      <c r="W17" s="46">
        <f t="shared" si="13"/>
        <v>0.108</v>
      </c>
      <c r="X17" s="46">
        <f t="shared" si="13"/>
        <v>0.3</v>
      </c>
    </row>
    <row r="18" spans="1:24" ht="16.5">
      <c r="A18" s="118">
        <v>13</v>
      </c>
      <c r="B18" s="67">
        <f t="shared" si="0"/>
        <v>95757</v>
      </c>
      <c r="C18" s="11">
        <f t="shared" si="1"/>
        <v>400</v>
      </c>
      <c r="D18" s="32">
        <f t="shared" si="2"/>
        <v>41362</v>
      </c>
      <c r="E18" s="85">
        <f t="shared" si="9"/>
        <v>29</v>
      </c>
      <c r="F18" s="12">
        <f t="shared" si="3"/>
        <v>825</v>
      </c>
      <c r="G18" s="12">
        <f t="shared" si="15"/>
        <v>1000</v>
      </c>
      <c r="H18" s="36">
        <f t="shared" si="4"/>
        <v>-175</v>
      </c>
      <c r="I18" s="17">
        <f t="shared" si="5"/>
        <v>68943</v>
      </c>
      <c r="J18" s="15">
        <f t="shared" si="10"/>
        <v>0.108</v>
      </c>
      <c r="K18" s="20">
        <f t="shared" si="6"/>
        <v>0</v>
      </c>
      <c r="L18" s="48">
        <f t="shared" si="11"/>
        <v>0</v>
      </c>
      <c r="M18" s="39">
        <f t="shared" si="7"/>
        <v>0</v>
      </c>
      <c r="N18" s="44">
        <f t="shared" si="14"/>
        <v>20735</v>
      </c>
      <c r="O18" s="15">
        <f t="shared" si="12"/>
        <v>0.3</v>
      </c>
      <c r="P18" s="13">
        <f t="shared" si="8"/>
        <v>1400</v>
      </c>
      <c r="Q18" s="19"/>
      <c r="S18" s="87">
        <v>41362</v>
      </c>
      <c r="T18" s="45">
        <v>400</v>
      </c>
      <c r="U18" s="45">
        <v>1000</v>
      </c>
      <c r="V18" s="45">
        <v>0</v>
      </c>
      <c r="W18" s="46">
        <f t="shared" si="13"/>
        <v>0.108</v>
      </c>
      <c r="X18" s="46">
        <f t="shared" si="13"/>
        <v>0.3</v>
      </c>
    </row>
    <row r="19" spans="1:24" ht="16.5">
      <c r="A19" s="119">
        <v>14</v>
      </c>
      <c r="B19" s="88">
        <f t="shared" si="0"/>
        <v>95357</v>
      </c>
      <c r="C19" s="89">
        <f t="shared" si="1"/>
        <v>400</v>
      </c>
      <c r="D19" s="90">
        <f t="shared" si="2"/>
        <v>41453</v>
      </c>
      <c r="E19" s="105">
        <f t="shared" si="9"/>
        <v>91</v>
      </c>
      <c r="F19" s="100">
        <f t="shared" si="3"/>
        <v>2578</v>
      </c>
      <c r="G19" s="91">
        <f t="shared" si="15"/>
        <v>500</v>
      </c>
      <c r="H19" s="92">
        <f t="shared" si="4"/>
        <v>2078</v>
      </c>
      <c r="I19" s="93">
        <f t="shared" si="5"/>
        <v>71021</v>
      </c>
      <c r="J19" s="94">
        <f t="shared" si="10"/>
        <v>0.108</v>
      </c>
      <c r="K19" s="101">
        <f t="shared" si="6"/>
        <v>623</v>
      </c>
      <c r="L19" s="95">
        <f t="shared" si="11"/>
        <v>0</v>
      </c>
      <c r="M19" s="96">
        <f t="shared" si="7"/>
        <v>623</v>
      </c>
      <c r="N19" s="97">
        <f t="shared" si="14"/>
        <v>21358</v>
      </c>
      <c r="O19" s="94">
        <f t="shared" si="12"/>
        <v>0.3</v>
      </c>
      <c r="P19" s="98">
        <f t="shared" si="8"/>
        <v>900</v>
      </c>
      <c r="Q19" s="19"/>
      <c r="S19" s="87">
        <v>41453</v>
      </c>
      <c r="T19" s="45">
        <v>400</v>
      </c>
      <c r="U19" s="45">
        <v>500</v>
      </c>
      <c r="V19" s="45">
        <v>0</v>
      </c>
      <c r="W19" s="46">
        <f t="shared" si="13"/>
        <v>0.108</v>
      </c>
      <c r="X19" s="46">
        <f t="shared" si="13"/>
        <v>0.3</v>
      </c>
    </row>
    <row r="20" spans="1:24" ht="17.25" thickBot="1">
      <c r="A20" s="123">
        <v>15</v>
      </c>
      <c r="B20" s="70">
        <f aca="true" t="shared" si="16" ref="B20:B34">B19-C20</f>
        <v>95357</v>
      </c>
      <c r="C20" s="71">
        <f aca="true" t="shared" si="17" ref="C20:C34">T20</f>
        <v>0</v>
      </c>
      <c r="D20" s="72">
        <f aca="true" t="shared" si="18" ref="D20:D34">S20</f>
        <v>0</v>
      </c>
      <c r="E20" s="124">
        <f t="shared" si="9"/>
        <v>-41453</v>
      </c>
      <c r="F20" s="73">
        <f t="shared" si="3"/>
        <v>-1169606</v>
      </c>
      <c r="G20" s="73">
        <f aca="true" t="shared" si="19" ref="G20:G34">U20</f>
        <v>0</v>
      </c>
      <c r="H20" s="74">
        <f aca="true" t="shared" si="20" ref="H20:H34">IF(D20="","",F20-G20)</f>
        <v>-1169606</v>
      </c>
      <c r="I20" s="75">
        <f aca="true" t="shared" si="21" ref="I20:I34">IF(D20="","",I19+H20)</f>
        <v>-1098585</v>
      </c>
      <c r="J20" s="76">
        <f aca="true" t="shared" si="22" ref="J20:J34">W20</f>
        <v>0.108</v>
      </c>
      <c r="K20" s="125">
        <f t="shared" si="6"/>
        <v>0</v>
      </c>
      <c r="L20" s="77">
        <f aca="true" t="shared" si="23" ref="L20:L34">V20</f>
        <v>0</v>
      </c>
      <c r="M20" s="78">
        <f aca="true" t="shared" si="24" ref="M20:M34">K20-L20</f>
        <v>0</v>
      </c>
      <c r="N20" s="79">
        <f t="shared" si="14"/>
        <v>21358</v>
      </c>
      <c r="O20" s="76">
        <f aca="true" t="shared" si="25" ref="O20:O34">X20</f>
        <v>0.3</v>
      </c>
      <c r="P20" s="80">
        <f aca="true" t="shared" si="26" ref="P20:P34">T20+U20+V20</f>
        <v>0</v>
      </c>
      <c r="Q20" s="19"/>
      <c r="S20" s="87"/>
      <c r="T20" s="45"/>
      <c r="U20" s="45"/>
      <c r="V20" s="45"/>
      <c r="W20" s="46">
        <f>W19</f>
        <v>0.108</v>
      </c>
      <c r="X20" s="46">
        <f>X19</f>
        <v>0.3</v>
      </c>
    </row>
    <row r="21" spans="1:24" ht="16.5" hidden="1">
      <c r="A21" s="120">
        <v>16</v>
      </c>
      <c r="B21" s="99">
        <f t="shared" si="16"/>
        <v>95357</v>
      </c>
      <c r="C21" s="57">
        <f t="shared" si="17"/>
        <v>0</v>
      </c>
      <c r="D21" s="58">
        <f t="shared" si="18"/>
        <v>0</v>
      </c>
      <c r="E21" s="121">
        <f t="shared" si="9"/>
        <v>0</v>
      </c>
      <c r="F21" s="59">
        <f t="shared" si="3"/>
        <v>0</v>
      </c>
      <c r="G21" s="59">
        <f t="shared" si="19"/>
        <v>0</v>
      </c>
      <c r="H21" s="60">
        <f t="shared" si="20"/>
        <v>0</v>
      </c>
      <c r="I21" s="61">
        <f t="shared" si="21"/>
        <v>-1098585</v>
      </c>
      <c r="J21" s="62">
        <f t="shared" si="22"/>
        <v>0.108</v>
      </c>
      <c r="K21" s="122">
        <f t="shared" si="6"/>
        <v>0</v>
      </c>
      <c r="L21" s="63">
        <f t="shared" si="23"/>
        <v>0</v>
      </c>
      <c r="M21" s="64">
        <f t="shared" si="24"/>
        <v>0</v>
      </c>
      <c r="N21" s="65">
        <f t="shared" si="14"/>
        <v>21358</v>
      </c>
      <c r="O21" s="62">
        <f t="shared" si="25"/>
        <v>0.3</v>
      </c>
      <c r="P21" s="66">
        <f t="shared" si="26"/>
        <v>0</v>
      </c>
      <c r="Q21" s="19"/>
      <c r="S21" s="87"/>
      <c r="T21" s="45"/>
      <c r="U21" s="45"/>
      <c r="V21" s="45"/>
      <c r="W21" s="46">
        <f aca="true" t="shared" si="27" ref="W21:W34">W20</f>
        <v>0.108</v>
      </c>
      <c r="X21" s="46">
        <f aca="true" t="shared" si="28" ref="X21:X34">X20</f>
        <v>0.3</v>
      </c>
    </row>
    <row r="22" spans="1:24" ht="16.5" hidden="1">
      <c r="A22" s="118">
        <v>17</v>
      </c>
      <c r="B22" s="67">
        <f t="shared" si="16"/>
        <v>95357</v>
      </c>
      <c r="C22" s="11">
        <f t="shared" si="17"/>
        <v>0</v>
      </c>
      <c r="D22" s="32">
        <f t="shared" si="18"/>
        <v>0</v>
      </c>
      <c r="E22" s="85">
        <f t="shared" si="9"/>
        <v>0</v>
      </c>
      <c r="F22" s="12">
        <f t="shared" si="3"/>
        <v>0</v>
      </c>
      <c r="G22" s="12">
        <f t="shared" si="19"/>
        <v>0</v>
      </c>
      <c r="H22" s="36">
        <f t="shared" si="20"/>
        <v>0</v>
      </c>
      <c r="I22" s="17">
        <f t="shared" si="21"/>
        <v>-1098585</v>
      </c>
      <c r="J22" s="15">
        <f t="shared" si="22"/>
        <v>0.108</v>
      </c>
      <c r="K22" s="20">
        <f t="shared" si="6"/>
        <v>0</v>
      </c>
      <c r="L22" s="48">
        <f t="shared" si="23"/>
        <v>0</v>
      </c>
      <c r="M22" s="39">
        <f t="shared" si="24"/>
        <v>0</v>
      </c>
      <c r="N22" s="44">
        <f t="shared" si="14"/>
        <v>21358</v>
      </c>
      <c r="O22" s="15">
        <f t="shared" si="25"/>
        <v>0.3</v>
      </c>
      <c r="P22" s="13">
        <f t="shared" si="26"/>
        <v>0</v>
      </c>
      <c r="Q22" s="19"/>
      <c r="S22" s="87"/>
      <c r="T22" s="45"/>
      <c r="U22" s="45"/>
      <c r="V22" s="45"/>
      <c r="W22" s="46">
        <f t="shared" si="27"/>
        <v>0.108</v>
      </c>
      <c r="X22" s="46">
        <f t="shared" si="28"/>
        <v>0.3</v>
      </c>
    </row>
    <row r="23" spans="1:24" ht="16.5" hidden="1">
      <c r="A23" s="118">
        <v>18</v>
      </c>
      <c r="B23" s="67">
        <f t="shared" si="16"/>
        <v>95357</v>
      </c>
      <c r="C23" s="11">
        <f t="shared" si="17"/>
        <v>0</v>
      </c>
      <c r="D23" s="32">
        <f t="shared" si="18"/>
        <v>0</v>
      </c>
      <c r="E23" s="85">
        <f t="shared" si="9"/>
        <v>0</v>
      </c>
      <c r="F23" s="12">
        <f t="shared" si="3"/>
        <v>0</v>
      </c>
      <c r="G23" s="12">
        <f t="shared" si="19"/>
        <v>0</v>
      </c>
      <c r="H23" s="36">
        <f t="shared" si="20"/>
        <v>0</v>
      </c>
      <c r="I23" s="17">
        <f t="shared" si="21"/>
        <v>-1098585</v>
      </c>
      <c r="J23" s="15">
        <f t="shared" si="22"/>
        <v>0.108</v>
      </c>
      <c r="K23" s="20">
        <f t="shared" si="6"/>
        <v>0</v>
      </c>
      <c r="L23" s="48">
        <f t="shared" si="23"/>
        <v>0</v>
      </c>
      <c r="M23" s="39">
        <f t="shared" si="24"/>
        <v>0</v>
      </c>
      <c r="N23" s="44">
        <f t="shared" si="14"/>
        <v>21358</v>
      </c>
      <c r="O23" s="15">
        <f t="shared" si="25"/>
        <v>0.3</v>
      </c>
      <c r="P23" s="13">
        <f t="shared" si="26"/>
        <v>0</v>
      </c>
      <c r="Q23" s="19"/>
      <c r="S23" s="87"/>
      <c r="T23" s="45"/>
      <c r="U23" s="45"/>
      <c r="V23" s="45"/>
      <c r="W23" s="46">
        <f t="shared" si="27"/>
        <v>0.108</v>
      </c>
      <c r="X23" s="46">
        <f t="shared" si="28"/>
        <v>0.3</v>
      </c>
    </row>
    <row r="24" spans="1:24" ht="16.5" hidden="1">
      <c r="A24" s="118">
        <v>19</v>
      </c>
      <c r="B24" s="67">
        <f t="shared" si="16"/>
        <v>95357</v>
      </c>
      <c r="C24" s="11">
        <f t="shared" si="17"/>
        <v>0</v>
      </c>
      <c r="D24" s="32">
        <f t="shared" si="18"/>
        <v>0</v>
      </c>
      <c r="E24" s="85">
        <f t="shared" si="9"/>
        <v>0</v>
      </c>
      <c r="F24" s="12">
        <f t="shared" si="3"/>
        <v>0</v>
      </c>
      <c r="G24" s="12">
        <f t="shared" si="19"/>
        <v>0</v>
      </c>
      <c r="H24" s="36">
        <f t="shared" si="20"/>
        <v>0</v>
      </c>
      <c r="I24" s="17">
        <f t="shared" si="21"/>
        <v>-1098585</v>
      </c>
      <c r="J24" s="15">
        <f t="shared" si="22"/>
        <v>0.108</v>
      </c>
      <c r="K24" s="20">
        <f t="shared" si="6"/>
        <v>0</v>
      </c>
      <c r="L24" s="48">
        <f t="shared" si="23"/>
        <v>0</v>
      </c>
      <c r="M24" s="39">
        <f t="shared" si="24"/>
        <v>0</v>
      </c>
      <c r="N24" s="44">
        <f t="shared" si="14"/>
        <v>21358</v>
      </c>
      <c r="O24" s="15">
        <f t="shared" si="25"/>
        <v>0.3</v>
      </c>
      <c r="P24" s="13">
        <f t="shared" si="26"/>
        <v>0</v>
      </c>
      <c r="Q24" s="19"/>
      <c r="S24" s="87"/>
      <c r="T24" s="45"/>
      <c r="U24" s="45"/>
      <c r="V24" s="45"/>
      <c r="W24" s="46">
        <f t="shared" si="27"/>
        <v>0.108</v>
      </c>
      <c r="X24" s="46">
        <f t="shared" si="28"/>
        <v>0.3</v>
      </c>
    </row>
    <row r="25" spans="1:24" ht="16.5" hidden="1">
      <c r="A25" s="118">
        <v>20</v>
      </c>
      <c r="B25" s="67">
        <f t="shared" si="16"/>
        <v>95357</v>
      </c>
      <c r="C25" s="11">
        <f t="shared" si="17"/>
        <v>0</v>
      </c>
      <c r="D25" s="32">
        <f t="shared" si="18"/>
        <v>0</v>
      </c>
      <c r="E25" s="85">
        <f t="shared" si="9"/>
        <v>0</v>
      </c>
      <c r="F25" s="12">
        <f t="shared" si="3"/>
        <v>0</v>
      </c>
      <c r="G25" s="12">
        <f t="shared" si="19"/>
        <v>0</v>
      </c>
      <c r="H25" s="36">
        <f t="shared" si="20"/>
        <v>0</v>
      </c>
      <c r="I25" s="17">
        <f t="shared" si="21"/>
        <v>-1098585</v>
      </c>
      <c r="J25" s="15">
        <f t="shared" si="22"/>
        <v>0.108</v>
      </c>
      <c r="K25" s="20">
        <f t="shared" si="6"/>
        <v>0</v>
      </c>
      <c r="L25" s="48">
        <f t="shared" si="23"/>
        <v>0</v>
      </c>
      <c r="M25" s="39">
        <f t="shared" si="24"/>
        <v>0</v>
      </c>
      <c r="N25" s="44">
        <f t="shared" si="14"/>
        <v>21358</v>
      </c>
      <c r="O25" s="15">
        <f t="shared" si="25"/>
        <v>0.3</v>
      </c>
      <c r="P25" s="13">
        <f t="shared" si="26"/>
        <v>0</v>
      </c>
      <c r="Q25" s="19"/>
      <c r="S25" s="87"/>
      <c r="T25" s="45"/>
      <c r="U25" s="45"/>
      <c r="V25" s="45"/>
      <c r="W25" s="46">
        <f t="shared" si="27"/>
        <v>0.108</v>
      </c>
      <c r="X25" s="46">
        <f t="shared" si="28"/>
        <v>0.3</v>
      </c>
    </row>
    <row r="26" spans="1:24" ht="16.5" hidden="1">
      <c r="A26" s="118">
        <v>21</v>
      </c>
      <c r="B26" s="67">
        <f t="shared" si="16"/>
        <v>95357</v>
      </c>
      <c r="C26" s="11">
        <f t="shared" si="17"/>
        <v>0</v>
      </c>
      <c r="D26" s="32">
        <f t="shared" si="18"/>
        <v>0</v>
      </c>
      <c r="E26" s="85">
        <f t="shared" si="9"/>
        <v>0</v>
      </c>
      <c r="F26" s="12">
        <f t="shared" si="3"/>
        <v>0</v>
      </c>
      <c r="G26" s="12">
        <f t="shared" si="19"/>
        <v>0</v>
      </c>
      <c r="H26" s="36">
        <f t="shared" si="20"/>
        <v>0</v>
      </c>
      <c r="I26" s="17">
        <f t="shared" si="21"/>
        <v>-1098585</v>
      </c>
      <c r="J26" s="15">
        <f t="shared" si="22"/>
        <v>0.108</v>
      </c>
      <c r="K26" s="20">
        <f t="shared" si="6"/>
        <v>0</v>
      </c>
      <c r="L26" s="48">
        <f t="shared" si="23"/>
        <v>0</v>
      </c>
      <c r="M26" s="39">
        <f t="shared" si="24"/>
        <v>0</v>
      </c>
      <c r="N26" s="44">
        <f t="shared" si="14"/>
        <v>21358</v>
      </c>
      <c r="O26" s="15">
        <f t="shared" si="25"/>
        <v>0.3</v>
      </c>
      <c r="P26" s="13">
        <f t="shared" si="26"/>
        <v>0</v>
      </c>
      <c r="Q26" s="19"/>
      <c r="S26" s="87"/>
      <c r="T26" s="45"/>
      <c r="U26" s="45"/>
      <c r="V26" s="45"/>
      <c r="W26" s="46">
        <f t="shared" si="27"/>
        <v>0.108</v>
      </c>
      <c r="X26" s="46">
        <f t="shared" si="28"/>
        <v>0.3</v>
      </c>
    </row>
    <row r="27" spans="1:24" ht="16.5" hidden="1">
      <c r="A27" s="118">
        <v>22</v>
      </c>
      <c r="B27" s="67">
        <f t="shared" si="16"/>
        <v>95357</v>
      </c>
      <c r="C27" s="11">
        <f t="shared" si="17"/>
        <v>0</v>
      </c>
      <c r="D27" s="32">
        <f t="shared" si="18"/>
        <v>0</v>
      </c>
      <c r="E27" s="85">
        <f t="shared" si="9"/>
        <v>0</v>
      </c>
      <c r="F27" s="12">
        <f t="shared" si="3"/>
        <v>0</v>
      </c>
      <c r="G27" s="12">
        <f t="shared" si="19"/>
        <v>0</v>
      </c>
      <c r="H27" s="36">
        <f t="shared" si="20"/>
        <v>0</v>
      </c>
      <c r="I27" s="17">
        <f t="shared" si="21"/>
        <v>-1098585</v>
      </c>
      <c r="J27" s="15">
        <f t="shared" si="22"/>
        <v>0.108</v>
      </c>
      <c r="K27" s="20">
        <f t="shared" si="6"/>
        <v>0</v>
      </c>
      <c r="L27" s="48">
        <f t="shared" si="23"/>
        <v>0</v>
      </c>
      <c r="M27" s="39">
        <f t="shared" si="24"/>
        <v>0</v>
      </c>
      <c r="N27" s="44">
        <f t="shared" si="14"/>
        <v>21358</v>
      </c>
      <c r="O27" s="15">
        <f t="shared" si="25"/>
        <v>0.3</v>
      </c>
      <c r="P27" s="13">
        <f t="shared" si="26"/>
        <v>0</v>
      </c>
      <c r="Q27" s="19"/>
      <c r="S27" s="87"/>
      <c r="T27" s="45"/>
      <c r="U27" s="45"/>
      <c r="V27" s="45"/>
      <c r="W27" s="46">
        <f t="shared" si="27"/>
        <v>0.108</v>
      </c>
      <c r="X27" s="46">
        <f t="shared" si="28"/>
        <v>0.3</v>
      </c>
    </row>
    <row r="28" spans="1:24" ht="16.5" hidden="1">
      <c r="A28" s="118">
        <v>23</v>
      </c>
      <c r="B28" s="67">
        <f t="shared" si="16"/>
        <v>95357</v>
      </c>
      <c r="C28" s="11">
        <f t="shared" si="17"/>
        <v>0</v>
      </c>
      <c r="D28" s="32">
        <f t="shared" si="18"/>
        <v>0</v>
      </c>
      <c r="E28" s="85">
        <f t="shared" si="9"/>
        <v>0</v>
      </c>
      <c r="F28" s="12">
        <f t="shared" si="3"/>
        <v>0</v>
      </c>
      <c r="G28" s="12">
        <f t="shared" si="19"/>
        <v>0</v>
      </c>
      <c r="H28" s="36">
        <f t="shared" si="20"/>
        <v>0</v>
      </c>
      <c r="I28" s="17">
        <f t="shared" si="21"/>
        <v>-1098585</v>
      </c>
      <c r="J28" s="15">
        <f t="shared" si="22"/>
        <v>0.108</v>
      </c>
      <c r="K28" s="20">
        <f t="shared" si="6"/>
        <v>0</v>
      </c>
      <c r="L28" s="48">
        <f t="shared" si="23"/>
        <v>0</v>
      </c>
      <c r="M28" s="39">
        <f t="shared" si="24"/>
        <v>0</v>
      </c>
      <c r="N28" s="44">
        <f t="shared" si="14"/>
        <v>21358</v>
      </c>
      <c r="O28" s="15">
        <f t="shared" si="25"/>
        <v>0.3</v>
      </c>
      <c r="P28" s="13">
        <f t="shared" si="26"/>
        <v>0</v>
      </c>
      <c r="Q28" s="19"/>
      <c r="S28" s="87"/>
      <c r="T28" s="45"/>
      <c r="U28" s="45"/>
      <c r="V28" s="45"/>
      <c r="W28" s="46">
        <f t="shared" si="27"/>
        <v>0.108</v>
      </c>
      <c r="X28" s="46">
        <f t="shared" si="28"/>
        <v>0.3</v>
      </c>
    </row>
    <row r="29" spans="1:24" ht="16.5" hidden="1">
      <c r="A29" s="118">
        <v>24</v>
      </c>
      <c r="B29" s="67">
        <f t="shared" si="16"/>
        <v>95357</v>
      </c>
      <c r="C29" s="11">
        <f t="shared" si="17"/>
        <v>0</v>
      </c>
      <c r="D29" s="32">
        <f t="shared" si="18"/>
        <v>0</v>
      </c>
      <c r="E29" s="85">
        <f t="shared" si="9"/>
        <v>0</v>
      </c>
      <c r="F29" s="12">
        <f t="shared" si="3"/>
        <v>0</v>
      </c>
      <c r="G29" s="12">
        <f t="shared" si="19"/>
        <v>0</v>
      </c>
      <c r="H29" s="36">
        <f t="shared" si="20"/>
        <v>0</v>
      </c>
      <c r="I29" s="17">
        <f t="shared" si="21"/>
        <v>-1098585</v>
      </c>
      <c r="J29" s="15">
        <f t="shared" si="22"/>
        <v>0.108</v>
      </c>
      <c r="K29" s="20">
        <f t="shared" si="6"/>
        <v>0</v>
      </c>
      <c r="L29" s="48">
        <f t="shared" si="23"/>
        <v>0</v>
      </c>
      <c r="M29" s="39">
        <f t="shared" si="24"/>
        <v>0</v>
      </c>
      <c r="N29" s="44">
        <f t="shared" si="14"/>
        <v>21358</v>
      </c>
      <c r="O29" s="15">
        <f t="shared" si="25"/>
        <v>0.3</v>
      </c>
      <c r="P29" s="13">
        <f t="shared" si="26"/>
        <v>0</v>
      </c>
      <c r="Q29" s="19"/>
      <c r="S29" s="87"/>
      <c r="T29" s="45"/>
      <c r="U29" s="45"/>
      <c r="V29" s="45"/>
      <c r="W29" s="46">
        <f t="shared" si="27"/>
        <v>0.108</v>
      </c>
      <c r="X29" s="46">
        <f t="shared" si="28"/>
        <v>0.3</v>
      </c>
    </row>
    <row r="30" spans="1:24" ht="16.5" hidden="1">
      <c r="A30" s="118">
        <v>25</v>
      </c>
      <c r="B30" s="67">
        <f t="shared" si="16"/>
        <v>95357</v>
      </c>
      <c r="C30" s="11">
        <f t="shared" si="17"/>
        <v>0</v>
      </c>
      <c r="D30" s="32">
        <f t="shared" si="18"/>
        <v>0</v>
      </c>
      <c r="E30" s="85">
        <f t="shared" si="9"/>
        <v>0</v>
      </c>
      <c r="F30" s="12">
        <f t="shared" si="3"/>
        <v>0</v>
      </c>
      <c r="G30" s="12">
        <f t="shared" si="19"/>
        <v>0</v>
      </c>
      <c r="H30" s="36">
        <f t="shared" si="20"/>
        <v>0</v>
      </c>
      <c r="I30" s="17">
        <f t="shared" si="21"/>
        <v>-1098585</v>
      </c>
      <c r="J30" s="15">
        <f t="shared" si="22"/>
        <v>0.108</v>
      </c>
      <c r="K30" s="20">
        <f t="shared" si="6"/>
        <v>0</v>
      </c>
      <c r="L30" s="48">
        <f t="shared" si="23"/>
        <v>0</v>
      </c>
      <c r="M30" s="39">
        <f t="shared" si="24"/>
        <v>0</v>
      </c>
      <c r="N30" s="44">
        <f t="shared" si="14"/>
        <v>21358</v>
      </c>
      <c r="O30" s="15">
        <f t="shared" si="25"/>
        <v>0.3</v>
      </c>
      <c r="P30" s="13">
        <f t="shared" si="26"/>
        <v>0</v>
      </c>
      <c r="Q30" s="19"/>
      <c r="S30" s="87"/>
      <c r="T30" s="45"/>
      <c r="U30" s="45"/>
      <c r="V30" s="45"/>
      <c r="W30" s="46">
        <f t="shared" si="27"/>
        <v>0.108</v>
      </c>
      <c r="X30" s="46">
        <f t="shared" si="28"/>
        <v>0.3</v>
      </c>
    </row>
    <row r="31" spans="1:24" ht="16.5" hidden="1">
      <c r="A31" s="118">
        <v>26</v>
      </c>
      <c r="B31" s="67">
        <f t="shared" si="16"/>
        <v>95357</v>
      </c>
      <c r="C31" s="11">
        <f t="shared" si="17"/>
        <v>0</v>
      </c>
      <c r="D31" s="32">
        <f t="shared" si="18"/>
        <v>0</v>
      </c>
      <c r="E31" s="85">
        <f t="shared" si="9"/>
        <v>0</v>
      </c>
      <c r="F31" s="12">
        <f t="shared" si="3"/>
        <v>0</v>
      </c>
      <c r="G31" s="12">
        <f t="shared" si="19"/>
        <v>0</v>
      </c>
      <c r="H31" s="36">
        <f t="shared" si="20"/>
        <v>0</v>
      </c>
      <c r="I31" s="17">
        <f t="shared" si="21"/>
        <v>-1098585</v>
      </c>
      <c r="J31" s="15">
        <f t="shared" si="22"/>
        <v>0.108</v>
      </c>
      <c r="K31" s="20">
        <f t="shared" si="6"/>
        <v>0</v>
      </c>
      <c r="L31" s="48">
        <f t="shared" si="23"/>
        <v>0</v>
      </c>
      <c r="M31" s="39">
        <f t="shared" si="24"/>
        <v>0</v>
      </c>
      <c r="N31" s="44">
        <f t="shared" si="14"/>
        <v>21358</v>
      </c>
      <c r="O31" s="15">
        <f t="shared" si="25"/>
        <v>0.3</v>
      </c>
      <c r="P31" s="13">
        <f t="shared" si="26"/>
        <v>0</v>
      </c>
      <c r="Q31" s="19"/>
      <c r="S31" s="87"/>
      <c r="T31" s="45"/>
      <c r="U31" s="45"/>
      <c r="V31" s="45"/>
      <c r="W31" s="46">
        <f t="shared" si="27"/>
        <v>0.108</v>
      </c>
      <c r="X31" s="46">
        <f t="shared" si="28"/>
        <v>0.3</v>
      </c>
    </row>
    <row r="32" spans="1:24" ht="16.5" hidden="1">
      <c r="A32" s="118">
        <v>27</v>
      </c>
      <c r="B32" s="67">
        <f t="shared" si="16"/>
        <v>95357</v>
      </c>
      <c r="C32" s="11">
        <f t="shared" si="17"/>
        <v>0</v>
      </c>
      <c r="D32" s="32">
        <f t="shared" si="18"/>
        <v>0</v>
      </c>
      <c r="E32" s="85">
        <f t="shared" si="9"/>
        <v>0</v>
      </c>
      <c r="F32" s="12">
        <f t="shared" si="3"/>
        <v>0</v>
      </c>
      <c r="G32" s="12">
        <f t="shared" si="19"/>
        <v>0</v>
      </c>
      <c r="H32" s="36">
        <f t="shared" si="20"/>
        <v>0</v>
      </c>
      <c r="I32" s="17">
        <f t="shared" si="21"/>
        <v>-1098585</v>
      </c>
      <c r="J32" s="15">
        <f t="shared" si="22"/>
        <v>0.108</v>
      </c>
      <c r="K32" s="20">
        <f t="shared" si="6"/>
        <v>0</v>
      </c>
      <c r="L32" s="48">
        <f t="shared" si="23"/>
        <v>0</v>
      </c>
      <c r="M32" s="39">
        <f t="shared" si="24"/>
        <v>0</v>
      </c>
      <c r="N32" s="44">
        <f t="shared" si="14"/>
        <v>21358</v>
      </c>
      <c r="O32" s="15">
        <f t="shared" si="25"/>
        <v>0.3</v>
      </c>
      <c r="P32" s="13">
        <f t="shared" si="26"/>
        <v>0</v>
      </c>
      <c r="Q32" s="19"/>
      <c r="S32" s="87"/>
      <c r="T32" s="45"/>
      <c r="U32" s="45"/>
      <c r="V32" s="45"/>
      <c r="W32" s="46">
        <f t="shared" si="27"/>
        <v>0.108</v>
      </c>
      <c r="X32" s="46">
        <f t="shared" si="28"/>
        <v>0.3</v>
      </c>
    </row>
    <row r="33" spans="1:24" ht="16.5" hidden="1">
      <c r="A33" s="118">
        <v>28</v>
      </c>
      <c r="B33" s="67">
        <f t="shared" si="16"/>
        <v>95357</v>
      </c>
      <c r="C33" s="11">
        <f t="shared" si="17"/>
        <v>0</v>
      </c>
      <c r="D33" s="32">
        <f t="shared" si="18"/>
        <v>0</v>
      </c>
      <c r="E33" s="85">
        <f t="shared" si="9"/>
        <v>0</v>
      </c>
      <c r="F33" s="12">
        <f t="shared" si="3"/>
        <v>0</v>
      </c>
      <c r="G33" s="12">
        <f t="shared" si="19"/>
        <v>0</v>
      </c>
      <c r="H33" s="36">
        <f t="shared" si="20"/>
        <v>0</v>
      </c>
      <c r="I33" s="17">
        <f t="shared" si="21"/>
        <v>-1098585</v>
      </c>
      <c r="J33" s="15">
        <f t="shared" si="22"/>
        <v>0.108</v>
      </c>
      <c r="K33" s="20">
        <f t="shared" si="6"/>
        <v>0</v>
      </c>
      <c r="L33" s="48">
        <f t="shared" si="23"/>
        <v>0</v>
      </c>
      <c r="M33" s="39">
        <f t="shared" si="24"/>
        <v>0</v>
      </c>
      <c r="N33" s="44">
        <f t="shared" si="14"/>
        <v>21358</v>
      </c>
      <c r="O33" s="15">
        <f t="shared" si="25"/>
        <v>0.3</v>
      </c>
      <c r="P33" s="13">
        <f t="shared" si="26"/>
        <v>0</v>
      </c>
      <c r="Q33" s="19"/>
      <c r="S33" s="87"/>
      <c r="T33" s="45"/>
      <c r="U33" s="45"/>
      <c r="V33" s="45"/>
      <c r="W33" s="46">
        <f t="shared" si="27"/>
        <v>0.108</v>
      </c>
      <c r="X33" s="46">
        <f t="shared" si="28"/>
        <v>0.3</v>
      </c>
    </row>
    <row r="34" spans="1:24" ht="16.5" hidden="1">
      <c r="A34" s="118">
        <v>29</v>
      </c>
      <c r="B34" s="67">
        <f t="shared" si="16"/>
        <v>95357</v>
      </c>
      <c r="C34" s="11">
        <f t="shared" si="17"/>
        <v>0</v>
      </c>
      <c r="D34" s="32">
        <f t="shared" si="18"/>
        <v>0</v>
      </c>
      <c r="E34" s="85">
        <f t="shared" si="9"/>
        <v>0</v>
      </c>
      <c r="F34" s="12">
        <f t="shared" si="3"/>
        <v>0</v>
      </c>
      <c r="G34" s="12">
        <f t="shared" si="19"/>
        <v>0</v>
      </c>
      <c r="H34" s="36">
        <f t="shared" si="20"/>
        <v>0</v>
      </c>
      <c r="I34" s="17">
        <f t="shared" si="21"/>
        <v>-1098585</v>
      </c>
      <c r="J34" s="15">
        <f t="shared" si="22"/>
        <v>0.108</v>
      </c>
      <c r="K34" s="20">
        <f t="shared" si="6"/>
        <v>0</v>
      </c>
      <c r="L34" s="48">
        <f t="shared" si="23"/>
        <v>0</v>
      </c>
      <c r="M34" s="39">
        <f t="shared" si="24"/>
        <v>0</v>
      </c>
      <c r="N34" s="44">
        <f t="shared" si="14"/>
        <v>21358</v>
      </c>
      <c r="O34" s="15">
        <f t="shared" si="25"/>
        <v>0.3</v>
      </c>
      <c r="P34" s="13">
        <f t="shared" si="26"/>
        <v>0</v>
      </c>
      <c r="Q34" s="19"/>
      <c r="S34" s="87"/>
      <c r="T34" s="45"/>
      <c r="U34" s="45"/>
      <c r="V34" s="45"/>
      <c r="W34" s="46">
        <f t="shared" si="27"/>
        <v>0.108</v>
      </c>
      <c r="X34" s="46">
        <f t="shared" si="28"/>
        <v>0.3</v>
      </c>
    </row>
    <row r="35" spans="1:24" ht="16.5" hidden="1">
      <c r="A35" s="118">
        <v>30</v>
      </c>
      <c r="B35" s="67">
        <f aca="true" t="shared" si="29" ref="B35:B98">B34-C35</f>
        <v>95357</v>
      </c>
      <c r="C35" s="11">
        <f aca="true" t="shared" si="30" ref="C35:C98">T35</f>
        <v>0</v>
      </c>
      <c r="D35" s="32">
        <f aca="true" t="shared" si="31" ref="D35:D98">S35</f>
        <v>0</v>
      </c>
      <c r="E35" s="85">
        <f aca="true" t="shared" si="32" ref="E35:E98">IF(D35="","",D35-D34)</f>
        <v>0</v>
      </c>
      <c r="F35" s="12">
        <f aca="true" t="shared" si="33" ref="F35:F98">IF(D35="","",ROUND(B34*E35/365*J35,0))</f>
        <v>0</v>
      </c>
      <c r="G35" s="12">
        <f aca="true" t="shared" si="34" ref="G35:G98">U35</f>
        <v>0</v>
      </c>
      <c r="H35" s="36">
        <f aca="true" t="shared" si="35" ref="H35:H98">IF(D35="","",F35-G35)</f>
        <v>0</v>
      </c>
      <c r="I35" s="17">
        <f aca="true" t="shared" si="36" ref="I35:I98">IF(D35="","",I34+H35)</f>
        <v>-1098585</v>
      </c>
      <c r="J35" s="15">
        <f aca="true" t="shared" si="37" ref="J35:J98">W35</f>
        <v>0.108</v>
      </c>
      <c r="K35" s="20">
        <f aca="true" t="shared" si="38" ref="K35:K98">IF(F35-G35&lt;=0,0,IF(I35&lt;=0,0,ROUND((F35-G35)*O35,0)))</f>
        <v>0</v>
      </c>
      <c r="L35" s="48">
        <f aca="true" t="shared" si="39" ref="L35:L98">V35</f>
        <v>0</v>
      </c>
      <c r="M35" s="39">
        <f aca="true" t="shared" si="40" ref="M35:M98">K35-L35</f>
        <v>0</v>
      </c>
      <c r="N35" s="44">
        <f aca="true" t="shared" si="41" ref="N35:N98">IF(D34="","",N34+M35)</f>
        <v>21358</v>
      </c>
      <c r="O35" s="15">
        <f aca="true" t="shared" si="42" ref="O35:O98">X35</f>
        <v>0.3</v>
      </c>
      <c r="P35" s="13">
        <f aca="true" t="shared" si="43" ref="P35:P98">T35+U35+V35</f>
        <v>0</v>
      </c>
      <c r="Q35" s="19"/>
      <c r="S35" s="87"/>
      <c r="T35" s="45"/>
      <c r="U35" s="45"/>
      <c r="V35" s="45"/>
      <c r="W35" s="46">
        <f aca="true" t="shared" si="44" ref="W35:W98">W34</f>
        <v>0.108</v>
      </c>
      <c r="X35" s="46">
        <f aca="true" t="shared" si="45" ref="X35:X98">X34</f>
        <v>0.3</v>
      </c>
    </row>
    <row r="36" spans="1:24" ht="16.5" hidden="1">
      <c r="A36" s="118">
        <v>31</v>
      </c>
      <c r="B36" s="67">
        <f t="shared" si="29"/>
        <v>95357</v>
      </c>
      <c r="C36" s="11">
        <f t="shared" si="30"/>
        <v>0</v>
      </c>
      <c r="D36" s="32">
        <f t="shared" si="31"/>
        <v>0</v>
      </c>
      <c r="E36" s="85">
        <f t="shared" si="32"/>
        <v>0</v>
      </c>
      <c r="F36" s="12">
        <f t="shared" si="33"/>
        <v>0</v>
      </c>
      <c r="G36" s="12">
        <f t="shared" si="34"/>
        <v>0</v>
      </c>
      <c r="H36" s="36">
        <f t="shared" si="35"/>
        <v>0</v>
      </c>
      <c r="I36" s="17">
        <f t="shared" si="36"/>
        <v>-1098585</v>
      </c>
      <c r="J36" s="15">
        <f t="shared" si="37"/>
        <v>0.108</v>
      </c>
      <c r="K36" s="20">
        <f t="shared" si="38"/>
        <v>0</v>
      </c>
      <c r="L36" s="48">
        <f t="shared" si="39"/>
        <v>0</v>
      </c>
      <c r="M36" s="39">
        <f t="shared" si="40"/>
        <v>0</v>
      </c>
      <c r="N36" s="44">
        <f t="shared" si="41"/>
        <v>21358</v>
      </c>
      <c r="O36" s="15">
        <f t="shared" si="42"/>
        <v>0.3</v>
      </c>
      <c r="P36" s="13">
        <f t="shared" si="43"/>
        <v>0</v>
      </c>
      <c r="Q36" s="19"/>
      <c r="S36" s="87"/>
      <c r="T36" s="45"/>
      <c r="U36" s="45"/>
      <c r="V36" s="45"/>
      <c r="W36" s="46">
        <f t="shared" si="44"/>
        <v>0.108</v>
      </c>
      <c r="X36" s="46">
        <f t="shared" si="45"/>
        <v>0.3</v>
      </c>
    </row>
    <row r="37" spans="1:24" ht="16.5" hidden="1">
      <c r="A37" s="118">
        <v>32</v>
      </c>
      <c r="B37" s="67">
        <f t="shared" si="29"/>
        <v>95357</v>
      </c>
      <c r="C37" s="11">
        <f t="shared" si="30"/>
        <v>0</v>
      </c>
      <c r="D37" s="32">
        <f t="shared" si="31"/>
        <v>0</v>
      </c>
      <c r="E37" s="85">
        <f t="shared" si="32"/>
        <v>0</v>
      </c>
      <c r="F37" s="12">
        <f t="shared" si="33"/>
        <v>0</v>
      </c>
      <c r="G37" s="12">
        <f t="shared" si="34"/>
        <v>0</v>
      </c>
      <c r="H37" s="36">
        <f t="shared" si="35"/>
        <v>0</v>
      </c>
      <c r="I37" s="17">
        <f t="shared" si="36"/>
        <v>-1098585</v>
      </c>
      <c r="J37" s="15">
        <f t="shared" si="37"/>
        <v>0.108</v>
      </c>
      <c r="K37" s="20">
        <f t="shared" si="38"/>
        <v>0</v>
      </c>
      <c r="L37" s="48">
        <f t="shared" si="39"/>
        <v>0</v>
      </c>
      <c r="M37" s="39">
        <f t="shared" si="40"/>
        <v>0</v>
      </c>
      <c r="N37" s="44">
        <f t="shared" si="41"/>
        <v>21358</v>
      </c>
      <c r="O37" s="15">
        <f t="shared" si="42"/>
        <v>0.3</v>
      </c>
      <c r="P37" s="13">
        <f t="shared" si="43"/>
        <v>0</v>
      </c>
      <c r="Q37" s="19"/>
      <c r="S37" s="87"/>
      <c r="T37" s="45"/>
      <c r="U37" s="45"/>
      <c r="V37" s="45"/>
      <c r="W37" s="46">
        <f t="shared" si="44"/>
        <v>0.108</v>
      </c>
      <c r="X37" s="46">
        <f t="shared" si="45"/>
        <v>0.3</v>
      </c>
    </row>
    <row r="38" spans="1:24" ht="16.5" hidden="1">
      <c r="A38" s="118">
        <v>33</v>
      </c>
      <c r="B38" s="67">
        <f t="shared" si="29"/>
        <v>95357</v>
      </c>
      <c r="C38" s="11">
        <f t="shared" si="30"/>
        <v>0</v>
      </c>
      <c r="D38" s="32">
        <f t="shared" si="31"/>
        <v>0</v>
      </c>
      <c r="E38" s="85">
        <f t="shared" si="32"/>
        <v>0</v>
      </c>
      <c r="F38" s="12">
        <f t="shared" si="33"/>
        <v>0</v>
      </c>
      <c r="G38" s="12">
        <f t="shared" si="34"/>
        <v>0</v>
      </c>
      <c r="H38" s="36">
        <f t="shared" si="35"/>
        <v>0</v>
      </c>
      <c r="I38" s="17">
        <f t="shared" si="36"/>
        <v>-1098585</v>
      </c>
      <c r="J38" s="15">
        <f t="shared" si="37"/>
        <v>0.108</v>
      </c>
      <c r="K38" s="20">
        <f t="shared" si="38"/>
        <v>0</v>
      </c>
      <c r="L38" s="48">
        <f t="shared" si="39"/>
        <v>0</v>
      </c>
      <c r="M38" s="39">
        <f t="shared" si="40"/>
        <v>0</v>
      </c>
      <c r="N38" s="44">
        <f t="shared" si="41"/>
        <v>21358</v>
      </c>
      <c r="O38" s="15">
        <f t="shared" si="42"/>
        <v>0.3</v>
      </c>
      <c r="P38" s="13">
        <f t="shared" si="43"/>
        <v>0</v>
      </c>
      <c r="Q38" s="19"/>
      <c r="S38" s="87"/>
      <c r="T38" s="45"/>
      <c r="U38" s="45"/>
      <c r="V38" s="45"/>
      <c r="W38" s="46">
        <f t="shared" si="44"/>
        <v>0.108</v>
      </c>
      <c r="X38" s="46">
        <f t="shared" si="45"/>
        <v>0.3</v>
      </c>
    </row>
    <row r="39" spans="1:24" ht="16.5" hidden="1">
      <c r="A39" s="118">
        <v>34</v>
      </c>
      <c r="B39" s="67">
        <f t="shared" si="29"/>
        <v>95357</v>
      </c>
      <c r="C39" s="11">
        <f t="shared" si="30"/>
        <v>0</v>
      </c>
      <c r="D39" s="32">
        <f t="shared" si="31"/>
        <v>0</v>
      </c>
      <c r="E39" s="85">
        <f t="shared" si="32"/>
        <v>0</v>
      </c>
      <c r="F39" s="12">
        <f t="shared" si="33"/>
        <v>0</v>
      </c>
      <c r="G39" s="12">
        <f t="shared" si="34"/>
        <v>0</v>
      </c>
      <c r="H39" s="36">
        <f t="shared" si="35"/>
        <v>0</v>
      </c>
      <c r="I39" s="17">
        <f t="shared" si="36"/>
        <v>-1098585</v>
      </c>
      <c r="J39" s="15">
        <f t="shared" si="37"/>
        <v>0.108</v>
      </c>
      <c r="K39" s="20">
        <f t="shared" si="38"/>
        <v>0</v>
      </c>
      <c r="L39" s="48">
        <f t="shared" si="39"/>
        <v>0</v>
      </c>
      <c r="M39" s="39">
        <f t="shared" si="40"/>
        <v>0</v>
      </c>
      <c r="N39" s="44">
        <f t="shared" si="41"/>
        <v>21358</v>
      </c>
      <c r="O39" s="15">
        <f t="shared" si="42"/>
        <v>0.3</v>
      </c>
      <c r="P39" s="13">
        <f t="shared" si="43"/>
        <v>0</v>
      </c>
      <c r="Q39" s="19"/>
      <c r="S39" s="87"/>
      <c r="T39" s="45"/>
      <c r="U39" s="45"/>
      <c r="V39" s="45"/>
      <c r="W39" s="46">
        <f t="shared" si="44"/>
        <v>0.108</v>
      </c>
      <c r="X39" s="46">
        <f t="shared" si="45"/>
        <v>0.3</v>
      </c>
    </row>
    <row r="40" spans="1:24" ht="16.5" hidden="1">
      <c r="A40" s="118">
        <v>35</v>
      </c>
      <c r="B40" s="67">
        <f t="shared" si="29"/>
        <v>95357</v>
      </c>
      <c r="C40" s="11">
        <f t="shared" si="30"/>
        <v>0</v>
      </c>
      <c r="D40" s="32">
        <f t="shared" si="31"/>
        <v>0</v>
      </c>
      <c r="E40" s="85">
        <f t="shared" si="32"/>
        <v>0</v>
      </c>
      <c r="F40" s="12">
        <f t="shared" si="33"/>
        <v>0</v>
      </c>
      <c r="G40" s="12">
        <f t="shared" si="34"/>
        <v>0</v>
      </c>
      <c r="H40" s="36">
        <f t="shared" si="35"/>
        <v>0</v>
      </c>
      <c r="I40" s="17">
        <f t="shared" si="36"/>
        <v>-1098585</v>
      </c>
      <c r="J40" s="15">
        <f t="shared" si="37"/>
        <v>0.108</v>
      </c>
      <c r="K40" s="20">
        <f t="shared" si="38"/>
        <v>0</v>
      </c>
      <c r="L40" s="48">
        <f t="shared" si="39"/>
        <v>0</v>
      </c>
      <c r="M40" s="39">
        <f t="shared" si="40"/>
        <v>0</v>
      </c>
      <c r="N40" s="44">
        <f t="shared" si="41"/>
        <v>21358</v>
      </c>
      <c r="O40" s="15">
        <f t="shared" si="42"/>
        <v>0.3</v>
      </c>
      <c r="P40" s="13">
        <f t="shared" si="43"/>
        <v>0</v>
      </c>
      <c r="Q40" s="19"/>
      <c r="S40" s="87"/>
      <c r="T40" s="45"/>
      <c r="U40" s="45"/>
      <c r="V40" s="45"/>
      <c r="W40" s="46">
        <f t="shared" si="44"/>
        <v>0.108</v>
      </c>
      <c r="X40" s="46">
        <f t="shared" si="45"/>
        <v>0.3</v>
      </c>
    </row>
    <row r="41" spans="1:24" ht="16.5" hidden="1">
      <c r="A41" s="118">
        <v>36</v>
      </c>
      <c r="B41" s="67">
        <f t="shared" si="29"/>
        <v>95357</v>
      </c>
      <c r="C41" s="11">
        <f t="shared" si="30"/>
        <v>0</v>
      </c>
      <c r="D41" s="32">
        <f t="shared" si="31"/>
        <v>0</v>
      </c>
      <c r="E41" s="85">
        <f t="shared" si="32"/>
        <v>0</v>
      </c>
      <c r="F41" s="12">
        <f t="shared" si="33"/>
        <v>0</v>
      </c>
      <c r="G41" s="12">
        <f t="shared" si="34"/>
        <v>0</v>
      </c>
      <c r="H41" s="36">
        <f t="shared" si="35"/>
        <v>0</v>
      </c>
      <c r="I41" s="17">
        <f t="shared" si="36"/>
        <v>-1098585</v>
      </c>
      <c r="J41" s="15">
        <f t="shared" si="37"/>
        <v>0.108</v>
      </c>
      <c r="K41" s="20">
        <f t="shared" si="38"/>
        <v>0</v>
      </c>
      <c r="L41" s="48">
        <f t="shared" si="39"/>
        <v>0</v>
      </c>
      <c r="M41" s="39">
        <f t="shared" si="40"/>
        <v>0</v>
      </c>
      <c r="N41" s="44">
        <f t="shared" si="41"/>
        <v>21358</v>
      </c>
      <c r="O41" s="15">
        <f t="shared" si="42"/>
        <v>0.3</v>
      </c>
      <c r="P41" s="13">
        <f t="shared" si="43"/>
        <v>0</v>
      </c>
      <c r="Q41" s="19"/>
      <c r="S41" s="87"/>
      <c r="T41" s="45"/>
      <c r="U41" s="45"/>
      <c r="V41" s="45"/>
      <c r="W41" s="46">
        <f t="shared" si="44"/>
        <v>0.108</v>
      </c>
      <c r="X41" s="46">
        <f t="shared" si="45"/>
        <v>0.3</v>
      </c>
    </row>
    <row r="42" spans="1:24" ht="16.5" hidden="1">
      <c r="A42" s="118">
        <v>37</v>
      </c>
      <c r="B42" s="67">
        <f t="shared" si="29"/>
        <v>95357</v>
      </c>
      <c r="C42" s="11">
        <f t="shared" si="30"/>
        <v>0</v>
      </c>
      <c r="D42" s="32">
        <f t="shared" si="31"/>
        <v>0</v>
      </c>
      <c r="E42" s="85">
        <f t="shared" si="32"/>
        <v>0</v>
      </c>
      <c r="F42" s="12">
        <f t="shared" si="33"/>
        <v>0</v>
      </c>
      <c r="G42" s="12">
        <f t="shared" si="34"/>
        <v>0</v>
      </c>
      <c r="H42" s="36">
        <f t="shared" si="35"/>
        <v>0</v>
      </c>
      <c r="I42" s="17">
        <f t="shared" si="36"/>
        <v>-1098585</v>
      </c>
      <c r="J42" s="15">
        <f t="shared" si="37"/>
        <v>0.108</v>
      </c>
      <c r="K42" s="20">
        <f t="shared" si="38"/>
        <v>0</v>
      </c>
      <c r="L42" s="48">
        <f t="shared" si="39"/>
        <v>0</v>
      </c>
      <c r="M42" s="39">
        <f t="shared" si="40"/>
        <v>0</v>
      </c>
      <c r="N42" s="44">
        <f t="shared" si="41"/>
        <v>21358</v>
      </c>
      <c r="O42" s="15">
        <f t="shared" si="42"/>
        <v>0.3</v>
      </c>
      <c r="P42" s="13">
        <f t="shared" si="43"/>
        <v>0</v>
      </c>
      <c r="Q42" s="19"/>
      <c r="S42" s="87"/>
      <c r="T42" s="45"/>
      <c r="U42" s="45"/>
      <c r="V42" s="45"/>
      <c r="W42" s="46">
        <f t="shared" si="44"/>
        <v>0.108</v>
      </c>
      <c r="X42" s="46">
        <f t="shared" si="45"/>
        <v>0.3</v>
      </c>
    </row>
    <row r="43" spans="1:24" ht="16.5" hidden="1">
      <c r="A43" s="118">
        <v>38</v>
      </c>
      <c r="B43" s="67">
        <f t="shared" si="29"/>
        <v>95357</v>
      </c>
      <c r="C43" s="11">
        <f t="shared" si="30"/>
        <v>0</v>
      </c>
      <c r="D43" s="32">
        <f t="shared" si="31"/>
        <v>0</v>
      </c>
      <c r="E43" s="85">
        <f t="shared" si="32"/>
        <v>0</v>
      </c>
      <c r="F43" s="12">
        <f t="shared" si="33"/>
        <v>0</v>
      </c>
      <c r="G43" s="12">
        <f t="shared" si="34"/>
        <v>0</v>
      </c>
      <c r="H43" s="36">
        <f t="shared" si="35"/>
        <v>0</v>
      </c>
      <c r="I43" s="17">
        <f t="shared" si="36"/>
        <v>-1098585</v>
      </c>
      <c r="J43" s="15">
        <f t="shared" si="37"/>
        <v>0.108</v>
      </c>
      <c r="K43" s="20">
        <f t="shared" si="38"/>
        <v>0</v>
      </c>
      <c r="L43" s="48">
        <f t="shared" si="39"/>
        <v>0</v>
      </c>
      <c r="M43" s="39">
        <f t="shared" si="40"/>
        <v>0</v>
      </c>
      <c r="N43" s="44">
        <f t="shared" si="41"/>
        <v>21358</v>
      </c>
      <c r="O43" s="15">
        <f t="shared" si="42"/>
        <v>0.3</v>
      </c>
      <c r="P43" s="13">
        <f t="shared" si="43"/>
        <v>0</v>
      </c>
      <c r="Q43" s="19"/>
      <c r="S43" s="87"/>
      <c r="T43" s="45"/>
      <c r="U43" s="45"/>
      <c r="V43" s="45"/>
      <c r="W43" s="46">
        <f t="shared" si="44"/>
        <v>0.108</v>
      </c>
      <c r="X43" s="46">
        <f t="shared" si="45"/>
        <v>0.3</v>
      </c>
    </row>
    <row r="44" spans="1:24" ht="16.5" hidden="1">
      <c r="A44" s="118">
        <v>39</v>
      </c>
      <c r="B44" s="67">
        <f t="shared" si="29"/>
        <v>95357</v>
      </c>
      <c r="C44" s="11">
        <f t="shared" si="30"/>
        <v>0</v>
      </c>
      <c r="D44" s="32">
        <f t="shared" si="31"/>
        <v>0</v>
      </c>
      <c r="E44" s="85">
        <f t="shared" si="32"/>
        <v>0</v>
      </c>
      <c r="F44" s="12">
        <f t="shared" si="33"/>
        <v>0</v>
      </c>
      <c r="G44" s="12">
        <f t="shared" si="34"/>
        <v>0</v>
      </c>
      <c r="H44" s="36">
        <f t="shared" si="35"/>
        <v>0</v>
      </c>
      <c r="I44" s="17">
        <f t="shared" si="36"/>
        <v>-1098585</v>
      </c>
      <c r="J44" s="15">
        <f t="shared" si="37"/>
        <v>0.108</v>
      </c>
      <c r="K44" s="20">
        <f t="shared" si="38"/>
        <v>0</v>
      </c>
      <c r="L44" s="48">
        <f t="shared" si="39"/>
        <v>0</v>
      </c>
      <c r="M44" s="39">
        <f t="shared" si="40"/>
        <v>0</v>
      </c>
      <c r="N44" s="44">
        <f t="shared" si="41"/>
        <v>21358</v>
      </c>
      <c r="O44" s="15">
        <f t="shared" si="42"/>
        <v>0.3</v>
      </c>
      <c r="P44" s="13">
        <f t="shared" si="43"/>
        <v>0</v>
      </c>
      <c r="Q44" s="19"/>
      <c r="S44" s="87"/>
      <c r="T44" s="45"/>
      <c r="U44" s="45"/>
      <c r="V44" s="45"/>
      <c r="W44" s="46">
        <f t="shared" si="44"/>
        <v>0.108</v>
      </c>
      <c r="X44" s="46">
        <f t="shared" si="45"/>
        <v>0.3</v>
      </c>
    </row>
    <row r="45" spans="1:24" ht="16.5" hidden="1">
      <c r="A45" s="118">
        <v>40</v>
      </c>
      <c r="B45" s="67">
        <f t="shared" si="29"/>
        <v>95357</v>
      </c>
      <c r="C45" s="11">
        <f t="shared" si="30"/>
        <v>0</v>
      </c>
      <c r="D45" s="32">
        <f t="shared" si="31"/>
        <v>0</v>
      </c>
      <c r="E45" s="85">
        <f t="shared" si="32"/>
        <v>0</v>
      </c>
      <c r="F45" s="12">
        <f t="shared" si="33"/>
        <v>0</v>
      </c>
      <c r="G45" s="12">
        <f t="shared" si="34"/>
        <v>0</v>
      </c>
      <c r="H45" s="36">
        <f t="shared" si="35"/>
        <v>0</v>
      </c>
      <c r="I45" s="17">
        <f t="shared" si="36"/>
        <v>-1098585</v>
      </c>
      <c r="J45" s="15">
        <f t="shared" si="37"/>
        <v>0.108</v>
      </c>
      <c r="K45" s="20">
        <f t="shared" si="38"/>
        <v>0</v>
      </c>
      <c r="L45" s="48">
        <f t="shared" si="39"/>
        <v>0</v>
      </c>
      <c r="M45" s="39">
        <f t="shared" si="40"/>
        <v>0</v>
      </c>
      <c r="N45" s="44">
        <f t="shared" si="41"/>
        <v>21358</v>
      </c>
      <c r="O45" s="15">
        <f t="shared" si="42"/>
        <v>0.3</v>
      </c>
      <c r="P45" s="13">
        <f t="shared" si="43"/>
        <v>0</v>
      </c>
      <c r="Q45" s="19"/>
      <c r="S45" s="87"/>
      <c r="T45" s="45"/>
      <c r="U45" s="45"/>
      <c r="V45" s="45"/>
      <c r="W45" s="46">
        <f t="shared" si="44"/>
        <v>0.108</v>
      </c>
      <c r="X45" s="46">
        <f t="shared" si="45"/>
        <v>0.3</v>
      </c>
    </row>
    <row r="46" spans="1:24" ht="16.5" hidden="1">
      <c r="A46" s="118">
        <v>41</v>
      </c>
      <c r="B46" s="67">
        <f t="shared" si="29"/>
        <v>95357</v>
      </c>
      <c r="C46" s="11">
        <f t="shared" si="30"/>
        <v>0</v>
      </c>
      <c r="D46" s="32">
        <f t="shared" si="31"/>
        <v>0</v>
      </c>
      <c r="E46" s="85">
        <f t="shared" si="32"/>
        <v>0</v>
      </c>
      <c r="F46" s="12">
        <f t="shared" si="33"/>
        <v>0</v>
      </c>
      <c r="G46" s="12">
        <f t="shared" si="34"/>
        <v>0</v>
      </c>
      <c r="H46" s="36">
        <f t="shared" si="35"/>
        <v>0</v>
      </c>
      <c r="I46" s="17">
        <f t="shared" si="36"/>
        <v>-1098585</v>
      </c>
      <c r="J46" s="15">
        <f t="shared" si="37"/>
        <v>0.108</v>
      </c>
      <c r="K46" s="20">
        <f t="shared" si="38"/>
        <v>0</v>
      </c>
      <c r="L46" s="48">
        <f t="shared" si="39"/>
        <v>0</v>
      </c>
      <c r="M46" s="39">
        <f t="shared" si="40"/>
        <v>0</v>
      </c>
      <c r="N46" s="44">
        <f t="shared" si="41"/>
        <v>21358</v>
      </c>
      <c r="O46" s="15">
        <f t="shared" si="42"/>
        <v>0.3</v>
      </c>
      <c r="P46" s="13">
        <f t="shared" si="43"/>
        <v>0</v>
      </c>
      <c r="Q46" s="19"/>
      <c r="S46" s="87"/>
      <c r="T46" s="45"/>
      <c r="U46" s="45"/>
      <c r="V46" s="45"/>
      <c r="W46" s="46">
        <f t="shared" si="44"/>
        <v>0.108</v>
      </c>
      <c r="X46" s="46">
        <f t="shared" si="45"/>
        <v>0.3</v>
      </c>
    </row>
    <row r="47" spans="1:24" ht="16.5" hidden="1">
      <c r="A47" s="118">
        <v>42</v>
      </c>
      <c r="B47" s="67">
        <f t="shared" si="29"/>
        <v>95357</v>
      </c>
      <c r="C47" s="11">
        <f t="shared" si="30"/>
        <v>0</v>
      </c>
      <c r="D47" s="32">
        <f t="shared" si="31"/>
        <v>0</v>
      </c>
      <c r="E47" s="85">
        <f t="shared" si="32"/>
        <v>0</v>
      </c>
      <c r="F47" s="12">
        <f t="shared" si="33"/>
        <v>0</v>
      </c>
      <c r="G47" s="12">
        <f t="shared" si="34"/>
        <v>0</v>
      </c>
      <c r="H47" s="36">
        <f t="shared" si="35"/>
        <v>0</v>
      </c>
      <c r="I47" s="17">
        <f t="shared" si="36"/>
        <v>-1098585</v>
      </c>
      <c r="J47" s="15">
        <f t="shared" si="37"/>
        <v>0.108</v>
      </c>
      <c r="K47" s="20">
        <f t="shared" si="38"/>
        <v>0</v>
      </c>
      <c r="L47" s="48">
        <f t="shared" si="39"/>
        <v>0</v>
      </c>
      <c r="M47" s="39">
        <f t="shared" si="40"/>
        <v>0</v>
      </c>
      <c r="N47" s="44">
        <f t="shared" si="41"/>
        <v>21358</v>
      </c>
      <c r="O47" s="15">
        <f t="shared" si="42"/>
        <v>0.3</v>
      </c>
      <c r="P47" s="13">
        <f t="shared" si="43"/>
        <v>0</v>
      </c>
      <c r="Q47" s="19"/>
      <c r="S47" s="87"/>
      <c r="T47" s="45"/>
      <c r="U47" s="45"/>
      <c r="V47" s="45"/>
      <c r="W47" s="46">
        <f t="shared" si="44"/>
        <v>0.108</v>
      </c>
      <c r="X47" s="46">
        <f t="shared" si="45"/>
        <v>0.3</v>
      </c>
    </row>
    <row r="48" spans="1:24" ht="16.5" hidden="1">
      <c r="A48" s="118">
        <v>43</v>
      </c>
      <c r="B48" s="67">
        <f t="shared" si="29"/>
        <v>95357</v>
      </c>
      <c r="C48" s="11">
        <f t="shared" si="30"/>
        <v>0</v>
      </c>
      <c r="D48" s="32">
        <f t="shared" si="31"/>
        <v>0</v>
      </c>
      <c r="E48" s="85">
        <f t="shared" si="32"/>
        <v>0</v>
      </c>
      <c r="F48" s="12">
        <f t="shared" si="33"/>
        <v>0</v>
      </c>
      <c r="G48" s="12">
        <f t="shared" si="34"/>
        <v>0</v>
      </c>
      <c r="H48" s="36">
        <f t="shared" si="35"/>
        <v>0</v>
      </c>
      <c r="I48" s="17">
        <f t="shared" si="36"/>
        <v>-1098585</v>
      </c>
      <c r="J48" s="15">
        <f t="shared" si="37"/>
        <v>0.108</v>
      </c>
      <c r="K48" s="20">
        <f t="shared" si="38"/>
        <v>0</v>
      </c>
      <c r="L48" s="48">
        <f t="shared" si="39"/>
        <v>0</v>
      </c>
      <c r="M48" s="39">
        <f t="shared" si="40"/>
        <v>0</v>
      </c>
      <c r="N48" s="44">
        <f t="shared" si="41"/>
        <v>21358</v>
      </c>
      <c r="O48" s="15">
        <f t="shared" si="42"/>
        <v>0.3</v>
      </c>
      <c r="P48" s="13">
        <f t="shared" si="43"/>
        <v>0</v>
      </c>
      <c r="Q48" s="19"/>
      <c r="S48" s="87"/>
      <c r="T48" s="45"/>
      <c r="U48" s="45"/>
      <c r="V48" s="45"/>
      <c r="W48" s="46">
        <f t="shared" si="44"/>
        <v>0.108</v>
      </c>
      <c r="X48" s="46">
        <f t="shared" si="45"/>
        <v>0.3</v>
      </c>
    </row>
    <row r="49" spans="1:24" ht="16.5" hidden="1">
      <c r="A49" s="118">
        <v>44</v>
      </c>
      <c r="B49" s="67">
        <f t="shared" si="29"/>
        <v>95357</v>
      </c>
      <c r="C49" s="11">
        <f t="shared" si="30"/>
        <v>0</v>
      </c>
      <c r="D49" s="32">
        <f t="shared" si="31"/>
        <v>0</v>
      </c>
      <c r="E49" s="85">
        <f t="shared" si="32"/>
        <v>0</v>
      </c>
      <c r="F49" s="12">
        <f t="shared" si="33"/>
        <v>0</v>
      </c>
      <c r="G49" s="12">
        <f t="shared" si="34"/>
        <v>0</v>
      </c>
      <c r="H49" s="36">
        <f t="shared" si="35"/>
        <v>0</v>
      </c>
      <c r="I49" s="17">
        <f t="shared" si="36"/>
        <v>-1098585</v>
      </c>
      <c r="J49" s="15">
        <f t="shared" si="37"/>
        <v>0.108</v>
      </c>
      <c r="K49" s="20">
        <f t="shared" si="38"/>
        <v>0</v>
      </c>
      <c r="L49" s="48">
        <f t="shared" si="39"/>
        <v>0</v>
      </c>
      <c r="M49" s="39">
        <f t="shared" si="40"/>
        <v>0</v>
      </c>
      <c r="N49" s="44">
        <f t="shared" si="41"/>
        <v>21358</v>
      </c>
      <c r="O49" s="15">
        <f t="shared" si="42"/>
        <v>0.3</v>
      </c>
      <c r="P49" s="13">
        <f t="shared" si="43"/>
        <v>0</v>
      </c>
      <c r="Q49" s="19"/>
      <c r="S49" s="87"/>
      <c r="T49" s="45"/>
      <c r="U49" s="45"/>
      <c r="V49" s="45"/>
      <c r="W49" s="46">
        <f t="shared" si="44"/>
        <v>0.108</v>
      </c>
      <c r="X49" s="46">
        <f t="shared" si="45"/>
        <v>0.3</v>
      </c>
    </row>
    <row r="50" spans="1:24" ht="16.5" hidden="1">
      <c r="A50" s="118">
        <v>45</v>
      </c>
      <c r="B50" s="67">
        <f t="shared" si="29"/>
        <v>95357</v>
      </c>
      <c r="C50" s="11">
        <f t="shared" si="30"/>
        <v>0</v>
      </c>
      <c r="D50" s="32">
        <f t="shared" si="31"/>
        <v>0</v>
      </c>
      <c r="E50" s="85">
        <f t="shared" si="32"/>
        <v>0</v>
      </c>
      <c r="F50" s="12">
        <f t="shared" si="33"/>
        <v>0</v>
      </c>
      <c r="G50" s="12">
        <f t="shared" si="34"/>
        <v>0</v>
      </c>
      <c r="H50" s="36">
        <f t="shared" si="35"/>
        <v>0</v>
      </c>
      <c r="I50" s="17">
        <f t="shared" si="36"/>
        <v>-1098585</v>
      </c>
      <c r="J50" s="15">
        <f t="shared" si="37"/>
        <v>0.108</v>
      </c>
      <c r="K50" s="20">
        <f t="shared" si="38"/>
        <v>0</v>
      </c>
      <c r="L50" s="48">
        <f t="shared" si="39"/>
        <v>0</v>
      </c>
      <c r="M50" s="39">
        <f t="shared" si="40"/>
        <v>0</v>
      </c>
      <c r="N50" s="44">
        <f t="shared" si="41"/>
        <v>21358</v>
      </c>
      <c r="O50" s="15">
        <f t="shared" si="42"/>
        <v>0.3</v>
      </c>
      <c r="P50" s="13">
        <f t="shared" si="43"/>
        <v>0</v>
      </c>
      <c r="Q50" s="19"/>
      <c r="S50" s="87"/>
      <c r="T50" s="45"/>
      <c r="U50" s="45"/>
      <c r="V50" s="45"/>
      <c r="W50" s="46">
        <f t="shared" si="44"/>
        <v>0.108</v>
      </c>
      <c r="X50" s="46">
        <f t="shared" si="45"/>
        <v>0.3</v>
      </c>
    </row>
    <row r="51" spans="1:24" ht="16.5" hidden="1">
      <c r="A51" s="118">
        <v>46</v>
      </c>
      <c r="B51" s="67">
        <f t="shared" si="29"/>
        <v>95357</v>
      </c>
      <c r="C51" s="11">
        <f t="shared" si="30"/>
        <v>0</v>
      </c>
      <c r="D51" s="32">
        <f t="shared" si="31"/>
        <v>0</v>
      </c>
      <c r="E51" s="85">
        <f t="shared" si="32"/>
        <v>0</v>
      </c>
      <c r="F51" s="12">
        <f t="shared" si="33"/>
        <v>0</v>
      </c>
      <c r="G51" s="12">
        <f t="shared" si="34"/>
        <v>0</v>
      </c>
      <c r="H51" s="36">
        <f t="shared" si="35"/>
        <v>0</v>
      </c>
      <c r="I51" s="17">
        <f t="shared" si="36"/>
        <v>-1098585</v>
      </c>
      <c r="J51" s="15">
        <f t="shared" si="37"/>
        <v>0.108</v>
      </c>
      <c r="K51" s="20">
        <f t="shared" si="38"/>
        <v>0</v>
      </c>
      <c r="L51" s="48">
        <f t="shared" si="39"/>
        <v>0</v>
      </c>
      <c r="M51" s="39">
        <f t="shared" si="40"/>
        <v>0</v>
      </c>
      <c r="N51" s="44">
        <f t="shared" si="41"/>
        <v>21358</v>
      </c>
      <c r="O51" s="15">
        <f t="shared" si="42"/>
        <v>0.3</v>
      </c>
      <c r="P51" s="13">
        <f t="shared" si="43"/>
        <v>0</v>
      </c>
      <c r="Q51" s="19"/>
      <c r="S51" s="87"/>
      <c r="T51" s="45"/>
      <c r="U51" s="45"/>
      <c r="V51" s="45"/>
      <c r="W51" s="46">
        <f t="shared" si="44"/>
        <v>0.108</v>
      </c>
      <c r="X51" s="46">
        <f t="shared" si="45"/>
        <v>0.3</v>
      </c>
    </row>
    <row r="52" spans="1:24" ht="16.5" hidden="1">
      <c r="A52" s="118">
        <v>47</v>
      </c>
      <c r="B52" s="67">
        <f t="shared" si="29"/>
        <v>95357</v>
      </c>
      <c r="C52" s="11">
        <f t="shared" si="30"/>
        <v>0</v>
      </c>
      <c r="D52" s="32">
        <f t="shared" si="31"/>
        <v>0</v>
      </c>
      <c r="E52" s="85">
        <f t="shared" si="32"/>
        <v>0</v>
      </c>
      <c r="F52" s="12">
        <f t="shared" si="33"/>
        <v>0</v>
      </c>
      <c r="G52" s="12">
        <f t="shared" si="34"/>
        <v>0</v>
      </c>
      <c r="H52" s="36">
        <f t="shared" si="35"/>
        <v>0</v>
      </c>
      <c r="I52" s="17">
        <f t="shared" si="36"/>
        <v>-1098585</v>
      </c>
      <c r="J52" s="15">
        <f t="shared" si="37"/>
        <v>0.108</v>
      </c>
      <c r="K52" s="20">
        <f t="shared" si="38"/>
        <v>0</v>
      </c>
      <c r="L52" s="48">
        <f t="shared" si="39"/>
        <v>0</v>
      </c>
      <c r="M52" s="39">
        <f t="shared" si="40"/>
        <v>0</v>
      </c>
      <c r="N52" s="44">
        <f t="shared" si="41"/>
        <v>21358</v>
      </c>
      <c r="O52" s="15">
        <f t="shared" si="42"/>
        <v>0.3</v>
      </c>
      <c r="P52" s="13">
        <f t="shared" si="43"/>
        <v>0</v>
      </c>
      <c r="Q52" s="19"/>
      <c r="S52" s="87"/>
      <c r="T52" s="45"/>
      <c r="U52" s="45"/>
      <c r="V52" s="45"/>
      <c r="W52" s="46">
        <f t="shared" si="44"/>
        <v>0.108</v>
      </c>
      <c r="X52" s="46">
        <f t="shared" si="45"/>
        <v>0.3</v>
      </c>
    </row>
    <row r="53" spans="1:24" ht="16.5" hidden="1">
      <c r="A53" s="118">
        <v>48</v>
      </c>
      <c r="B53" s="67">
        <f t="shared" si="29"/>
        <v>95357</v>
      </c>
      <c r="C53" s="11">
        <f t="shared" si="30"/>
        <v>0</v>
      </c>
      <c r="D53" s="32">
        <f t="shared" si="31"/>
        <v>0</v>
      </c>
      <c r="E53" s="85">
        <f t="shared" si="32"/>
        <v>0</v>
      </c>
      <c r="F53" s="12">
        <f t="shared" si="33"/>
        <v>0</v>
      </c>
      <c r="G53" s="12">
        <f t="shared" si="34"/>
        <v>0</v>
      </c>
      <c r="H53" s="36">
        <f t="shared" si="35"/>
        <v>0</v>
      </c>
      <c r="I53" s="17">
        <f t="shared" si="36"/>
        <v>-1098585</v>
      </c>
      <c r="J53" s="15">
        <f t="shared" si="37"/>
        <v>0.108</v>
      </c>
      <c r="K53" s="20">
        <f t="shared" si="38"/>
        <v>0</v>
      </c>
      <c r="L53" s="48">
        <f t="shared" si="39"/>
        <v>0</v>
      </c>
      <c r="M53" s="39">
        <f t="shared" si="40"/>
        <v>0</v>
      </c>
      <c r="N53" s="44">
        <f t="shared" si="41"/>
        <v>21358</v>
      </c>
      <c r="O53" s="15">
        <f t="shared" si="42"/>
        <v>0.3</v>
      </c>
      <c r="P53" s="13">
        <f t="shared" si="43"/>
        <v>0</v>
      </c>
      <c r="Q53" s="19"/>
      <c r="S53" s="87"/>
      <c r="T53" s="45"/>
      <c r="U53" s="45"/>
      <c r="V53" s="45"/>
      <c r="W53" s="46">
        <f t="shared" si="44"/>
        <v>0.108</v>
      </c>
      <c r="X53" s="46">
        <f t="shared" si="45"/>
        <v>0.3</v>
      </c>
    </row>
    <row r="54" spans="1:24" ht="16.5" hidden="1">
      <c r="A54" s="118">
        <v>49</v>
      </c>
      <c r="B54" s="67">
        <f t="shared" si="29"/>
        <v>95357</v>
      </c>
      <c r="C54" s="11">
        <f t="shared" si="30"/>
        <v>0</v>
      </c>
      <c r="D54" s="32">
        <f t="shared" si="31"/>
        <v>0</v>
      </c>
      <c r="E54" s="85">
        <f t="shared" si="32"/>
        <v>0</v>
      </c>
      <c r="F54" s="12">
        <f t="shared" si="33"/>
        <v>0</v>
      </c>
      <c r="G54" s="12">
        <f t="shared" si="34"/>
        <v>0</v>
      </c>
      <c r="H54" s="36">
        <f t="shared" si="35"/>
        <v>0</v>
      </c>
      <c r="I54" s="17">
        <f t="shared" si="36"/>
        <v>-1098585</v>
      </c>
      <c r="J54" s="15">
        <f t="shared" si="37"/>
        <v>0.108</v>
      </c>
      <c r="K54" s="20">
        <f t="shared" si="38"/>
        <v>0</v>
      </c>
      <c r="L54" s="48">
        <f t="shared" si="39"/>
        <v>0</v>
      </c>
      <c r="M54" s="39">
        <f t="shared" si="40"/>
        <v>0</v>
      </c>
      <c r="N54" s="44">
        <f t="shared" si="41"/>
        <v>21358</v>
      </c>
      <c r="O54" s="15">
        <f t="shared" si="42"/>
        <v>0.3</v>
      </c>
      <c r="P54" s="13">
        <f t="shared" si="43"/>
        <v>0</v>
      </c>
      <c r="Q54" s="19"/>
      <c r="S54" s="87"/>
      <c r="T54" s="45"/>
      <c r="U54" s="45"/>
      <c r="V54" s="45"/>
      <c r="W54" s="46">
        <f t="shared" si="44"/>
        <v>0.108</v>
      </c>
      <c r="X54" s="46">
        <f t="shared" si="45"/>
        <v>0.3</v>
      </c>
    </row>
    <row r="55" spans="1:24" ht="16.5" hidden="1">
      <c r="A55" s="118">
        <v>50</v>
      </c>
      <c r="B55" s="67">
        <f t="shared" si="29"/>
        <v>95357</v>
      </c>
      <c r="C55" s="11">
        <f t="shared" si="30"/>
        <v>0</v>
      </c>
      <c r="D55" s="32">
        <f t="shared" si="31"/>
        <v>0</v>
      </c>
      <c r="E55" s="85">
        <f t="shared" si="32"/>
        <v>0</v>
      </c>
      <c r="F55" s="12">
        <f t="shared" si="33"/>
        <v>0</v>
      </c>
      <c r="G55" s="12">
        <f t="shared" si="34"/>
        <v>0</v>
      </c>
      <c r="H55" s="36">
        <f t="shared" si="35"/>
        <v>0</v>
      </c>
      <c r="I55" s="17">
        <f t="shared" si="36"/>
        <v>-1098585</v>
      </c>
      <c r="J55" s="15">
        <f t="shared" si="37"/>
        <v>0.108</v>
      </c>
      <c r="K55" s="20">
        <f t="shared" si="38"/>
        <v>0</v>
      </c>
      <c r="L55" s="48">
        <f t="shared" si="39"/>
        <v>0</v>
      </c>
      <c r="M55" s="39">
        <f t="shared" si="40"/>
        <v>0</v>
      </c>
      <c r="N55" s="44">
        <f t="shared" si="41"/>
        <v>21358</v>
      </c>
      <c r="O55" s="15">
        <f t="shared" si="42"/>
        <v>0.3</v>
      </c>
      <c r="P55" s="13">
        <f t="shared" si="43"/>
        <v>0</v>
      </c>
      <c r="Q55" s="19"/>
      <c r="S55" s="87"/>
      <c r="T55" s="45"/>
      <c r="U55" s="45"/>
      <c r="V55" s="45"/>
      <c r="W55" s="46">
        <f t="shared" si="44"/>
        <v>0.108</v>
      </c>
      <c r="X55" s="46">
        <f t="shared" si="45"/>
        <v>0.3</v>
      </c>
    </row>
    <row r="56" spans="1:24" ht="16.5" hidden="1">
      <c r="A56" s="118">
        <v>51</v>
      </c>
      <c r="B56" s="67">
        <f t="shared" si="29"/>
        <v>95357</v>
      </c>
      <c r="C56" s="11">
        <f t="shared" si="30"/>
        <v>0</v>
      </c>
      <c r="D56" s="32">
        <f t="shared" si="31"/>
        <v>0</v>
      </c>
      <c r="E56" s="85">
        <f t="shared" si="32"/>
        <v>0</v>
      </c>
      <c r="F56" s="12">
        <f t="shared" si="33"/>
        <v>0</v>
      </c>
      <c r="G56" s="12">
        <f t="shared" si="34"/>
        <v>0</v>
      </c>
      <c r="H56" s="36">
        <f t="shared" si="35"/>
        <v>0</v>
      </c>
      <c r="I56" s="17">
        <f t="shared" si="36"/>
        <v>-1098585</v>
      </c>
      <c r="J56" s="15">
        <f t="shared" si="37"/>
        <v>0.108</v>
      </c>
      <c r="K56" s="20">
        <f t="shared" si="38"/>
        <v>0</v>
      </c>
      <c r="L56" s="48">
        <f t="shared" si="39"/>
        <v>0</v>
      </c>
      <c r="M56" s="39">
        <f t="shared" si="40"/>
        <v>0</v>
      </c>
      <c r="N56" s="44">
        <f t="shared" si="41"/>
        <v>21358</v>
      </c>
      <c r="O56" s="15">
        <f t="shared" si="42"/>
        <v>0.3</v>
      </c>
      <c r="P56" s="13">
        <f t="shared" si="43"/>
        <v>0</v>
      </c>
      <c r="Q56" s="19"/>
      <c r="S56" s="87"/>
      <c r="T56" s="45"/>
      <c r="U56" s="45"/>
      <c r="V56" s="45"/>
      <c r="W56" s="46">
        <f t="shared" si="44"/>
        <v>0.108</v>
      </c>
      <c r="X56" s="46">
        <f t="shared" si="45"/>
        <v>0.3</v>
      </c>
    </row>
    <row r="57" spans="1:24" ht="16.5" hidden="1">
      <c r="A57" s="118">
        <v>52</v>
      </c>
      <c r="B57" s="67">
        <f t="shared" si="29"/>
        <v>95357</v>
      </c>
      <c r="C57" s="11">
        <f t="shared" si="30"/>
        <v>0</v>
      </c>
      <c r="D57" s="32">
        <f t="shared" si="31"/>
        <v>0</v>
      </c>
      <c r="E57" s="85">
        <f t="shared" si="32"/>
        <v>0</v>
      </c>
      <c r="F57" s="12">
        <f t="shared" si="33"/>
        <v>0</v>
      </c>
      <c r="G57" s="12">
        <f t="shared" si="34"/>
        <v>0</v>
      </c>
      <c r="H57" s="36">
        <f t="shared" si="35"/>
        <v>0</v>
      </c>
      <c r="I57" s="17">
        <f t="shared" si="36"/>
        <v>-1098585</v>
      </c>
      <c r="J57" s="15">
        <f t="shared" si="37"/>
        <v>0.108</v>
      </c>
      <c r="K57" s="20">
        <f t="shared" si="38"/>
        <v>0</v>
      </c>
      <c r="L57" s="48">
        <f t="shared" si="39"/>
        <v>0</v>
      </c>
      <c r="M57" s="39">
        <f t="shared" si="40"/>
        <v>0</v>
      </c>
      <c r="N57" s="44">
        <f t="shared" si="41"/>
        <v>21358</v>
      </c>
      <c r="O57" s="15">
        <f t="shared" si="42"/>
        <v>0.3</v>
      </c>
      <c r="P57" s="13">
        <f t="shared" si="43"/>
        <v>0</v>
      </c>
      <c r="Q57" s="19"/>
      <c r="S57" s="87"/>
      <c r="T57" s="45"/>
      <c r="U57" s="45"/>
      <c r="V57" s="45"/>
      <c r="W57" s="46">
        <f t="shared" si="44"/>
        <v>0.108</v>
      </c>
      <c r="X57" s="46">
        <f t="shared" si="45"/>
        <v>0.3</v>
      </c>
    </row>
    <row r="58" spans="1:24" ht="16.5" hidden="1">
      <c r="A58" s="118">
        <v>53</v>
      </c>
      <c r="B58" s="67">
        <f t="shared" si="29"/>
        <v>95357</v>
      </c>
      <c r="C58" s="11">
        <f t="shared" si="30"/>
        <v>0</v>
      </c>
      <c r="D58" s="32">
        <f t="shared" si="31"/>
        <v>0</v>
      </c>
      <c r="E58" s="85">
        <f t="shared" si="32"/>
        <v>0</v>
      </c>
      <c r="F58" s="12">
        <f t="shared" si="33"/>
        <v>0</v>
      </c>
      <c r="G58" s="12">
        <f t="shared" si="34"/>
        <v>0</v>
      </c>
      <c r="H58" s="36">
        <f t="shared" si="35"/>
        <v>0</v>
      </c>
      <c r="I58" s="17">
        <f t="shared" si="36"/>
        <v>-1098585</v>
      </c>
      <c r="J58" s="15">
        <f t="shared" si="37"/>
        <v>0.108</v>
      </c>
      <c r="K58" s="20">
        <f t="shared" si="38"/>
        <v>0</v>
      </c>
      <c r="L58" s="48">
        <f t="shared" si="39"/>
        <v>0</v>
      </c>
      <c r="M58" s="39">
        <f t="shared" si="40"/>
        <v>0</v>
      </c>
      <c r="N58" s="44">
        <f t="shared" si="41"/>
        <v>21358</v>
      </c>
      <c r="O58" s="15">
        <f t="shared" si="42"/>
        <v>0.3</v>
      </c>
      <c r="P58" s="13">
        <f t="shared" si="43"/>
        <v>0</v>
      </c>
      <c r="Q58" s="19"/>
      <c r="S58" s="87"/>
      <c r="T58" s="45"/>
      <c r="U58" s="45"/>
      <c r="V58" s="45"/>
      <c r="W58" s="46">
        <f t="shared" si="44"/>
        <v>0.108</v>
      </c>
      <c r="X58" s="46">
        <f t="shared" si="45"/>
        <v>0.3</v>
      </c>
    </row>
    <row r="59" spans="1:24" ht="16.5" hidden="1">
      <c r="A59" s="118">
        <v>54</v>
      </c>
      <c r="B59" s="67">
        <f t="shared" si="29"/>
        <v>95357</v>
      </c>
      <c r="C59" s="11">
        <f t="shared" si="30"/>
        <v>0</v>
      </c>
      <c r="D59" s="32">
        <f t="shared" si="31"/>
        <v>0</v>
      </c>
      <c r="E59" s="85">
        <f t="shared" si="32"/>
        <v>0</v>
      </c>
      <c r="F59" s="12">
        <f t="shared" si="33"/>
        <v>0</v>
      </c>
      <c r="G59" s="12">
        <f t="shared" si="34"/>
        <v>0</v>
      </c>
      <c r="H59" s="36">
        <f t="shared" si="35"/>
        <v>0</v>
      </c>
      <c r="I59" s="17">
        <f t="shared" si="36"/>
        <v>-1098585</v>
      </c>
      <c r="J59" s="15">
        <f t="shared" si="37"/>
        <v>0.108</v>
      </c>
      <c r="K59" s="20">
        <f t="shared" si="38"/>
        <v>0</v>
      </c>
      <c r="L59" s="48">
        <f t="shared" si="39"/>
        <v>0</v>
      </c>
      <c r="M59" s="39">
        <f t="shared" si="40"/>
        <v>0</v>
      </c>
      <c r="N59" s="44">
        <f t="shared" si="41"/>
        <v>21358</v>
      </c>
      <c r="O59" s="15">
        <f t="shared" si="42"/>
        <v>0.3</v>
      </c>
      <c r="P59" s="13">
        <f t="shared" si="43"/>
        <v>0</v>
      </c>
      <c r="Q59" s="19"/>
      <c r="S59" s="87"/>
      <c r="T59" s="45"/>
      <c r="U59" s="45"/>
      <c r="V59" s="45"/>
      <c r="W59" s="46">
        <f t="shared" si="44"/>
        <v>0.108</v>
      </c>
      <c r="X59" s="46">
        <f t="shared" si="45"/>
        <v>0.3</v>
      </c>
    </row>
    <row r="60" spans="1:24" ht="16.5" hidden="1">
      <c r="A60" s="118">
        <v>55</v>
      </c>
      <c r="B60" s="67">
        <f t="shared" si="29"/>
        <v>95357</v>
      </c>
      <c r="C60" s="11">
        <f t="shared" si="30"/>
        <v>0</v>
      </c>
      <c r="D60" s="32">
        <f t="shared" si="31"/>
        <v>0</v>
      </c>
      <c r="E60" s="85">
        <f t="shared" si="32"/>
        <v>0</v>
      </c>
      <c r="F60" s="12">
        <f t="shared" si="33"/>
        <v>0</v>
      </c>
      <c r="G60" s="12">
        <f t="shared" si="34"/>
        <v>0</v>
      </c>
      <c r="H60" s="36">
        <f t="shared" si="35"/>
        <v>0</v>
      </c>
      <c r="I60" s="17">
        <f t="shared" si="36"/>
        <v>-1098585</v>
      </c>
      <c r="J60" s="15">
        <f t="shared" si="37"/>
        <v>0.108</v>
      </c>
      <c r="K60" s="20">
        <f t="shared" si="38"/>
        <v>0</v>
      </c>
      <c r="L60" s="48">
        <f t="shared" si="39"/>
        <v>0</v>
      </c>
      <c r="M60" s="39">
        <f t="shared" si="40"/>
        <v>0</v>
      </c>
      <c r="N60" s="44">
        <f t="shared" si="41"/>
        <v>21358</v>
      </c>
      <c r="O60" s="15">
        <f t="shared" si="42"/>
        <v>0.3</v>
      </c>
      <c r="P60" s="13">
        <f t="shared" si="43"/>
        <v>0</v>
      </c>
      <c r="Q60" s="19"/>
      <c r="S60" s="87"/>
      <c r="T60" s="45"/>
      <c r="U60" s="45"/>
      <c r="V60" s="45"/>
      <c r="W60" s="46">
        <f t="shared" si="44"/>
        <v>0.108</v>
      </c>
      <c r="X60" s="46">
        <f t="shared" si="45"/>
        <v>0.3</v>
      </c>
    </row>
    <row r="61" spans="1:24" ht="16.5" hidden="1">
      <c r="A61" s="118">
        <v>56</v>
      </c>
      <c r="B61" s="67">
        <f t="shared" si="29"/>
        <v>95357</v>
      </c>
      <c r="C61" s="11">
        <f t="shared" si="30"/>
        <v>0</v>
      </c>
      <c r="D61" s="32">
        <f t="shared" si="31"/>
        <v>0</v>
      </c>
      <c r="E61" s="85">
        <f t="shared" si="32"/>
        <v>0</v>
      </c>
      <c r="F61" s="12">
        <f t="shared" si="33"/>
        <v>0</v>
      </c>
      <c r="G61" s="12">
        <f t="shared" si="34"/>
        <v>0</v>
      </c>
      <c r="H61" s="36">
        <f t="shared" si="35"/>
        <v>0</v>
      </c>
      <c r="I61" s="17">
        <f t="shared" si="36"/>
        <v>-1098585</v>
      </c>
      <c r="J61" s="15">
        <f t="shared" si="37"/>
        <v>0.108</v>
      </c>
      <c r="K61" s="20">
        <f t="shared" si="38"/>
        <v>0</v>
      </c>
      <c r="L61" s="48">
        <f t="shared" si="39"/>
        <v>0</v>
      </c>
      <c r="M61" s="39">
        <f t="shared" si="40"/>
        <v>0</v>
      </c>
      <c r="N61" s="44">
        <f t="shared" si="41"/>
        <v>21358</v>
      </c>
      <c r="O61" s="15">
        <f t="shared" si="42"/>
        <v>0.3</v>
      </c>
      <c r="P61" s="13">
        <f t="shared" si="43"/>
        <v>0</v>
      </c>
      <c r="Q61" s="19"/>
      <c r="S61" s="87"/>
      <c r="T61" s="45"/>
      <c r="U61" s="45"/>
      <c r="V61" s="45"/>
      <c r="W61" s="46">
        <f t="shared" si="44"/>
        <v>0.108</v>
      </c>
      <c r="X61" s="46">
        <f t="shared" si="45"/>
        <v>0.3</v>
      </c>
    </row>
    <row r="62" spans="1:24" ht="16.5" hidden="1">
      <c r="A62" s="118">
        <v>57</v>
      </c>
      <c r="B62" s="67">
        <f t="shared" si="29"/>
        <v>95357</v>
      </c>
      <c r="C62" s="11">
        <f t="shared" si="30"/>
        <v>0</v>
      </c>
      <c r="D62" s="32">
        <f t="shared" si="31"/>
        <v>0</v>
      </c>
      <c r="E62" s="85">
        <f t="shared" si="32"/>
        <v>0</v>
      </c>
      <c r="F62" s="12">
        <f t="shared" si="33"/>
        <v>0</v>
      </c>
      <c r="G62" s="12">
        <f t="shared" si="34"/>
        <v>0</v>
      </c>
      <c r="H62" s="36">
        <f t="shared" si="35"/>
        <v>0</v>
      </c>
      <c r="I62" s="17">
        <f t="shared" si="36"/>
        <v>-1098585</v>
      </c>
      <c r="J62" s="15">
        <f t="shared" si="37"/>
        <v>0.108</v>
      </c>
      <c r="K62" s="20">
        <f t="shared" si="38"/>
        <v>0</v>
      </c>
      <c r="L62" s="48">
        <f t="shared" si="39"/>
        <v>0</v>
      </c>
      <c r="M62" s="39">
        <f t="shared" si="40"/>
        <v>0</v>
      </c>
      <c r="N62" s="44">
        <f t="shared" si="41"/>
        <v>21358</v>
      </c>
      <c r="O62" s="15">
        <f t="shared" si="42"/>
        <v>0.3</v>
      </c>
      <c r="P62" s="13">
        <f t="shared" si="43"/>
        <v>0</v>
      </c>
      <c r="Q62" s="19"/>
      <c r="S62" s="87"/>
      <c r="T62" s="45"/>
      <c r="U62" s="45"/>
      <c r="V62" s="45"/>
      <c r="W62" s="46">
        <f t="shared" si="44"/>
        <v>0.108</v>
      </c>
      <c r="X62" s="46">
        <f t="shared" si="45"/>
        <v>0.3</v>
      </c>
    </row>
    <row r="63" spans="1:24" ht="16.5" hidden="1">
      <c r="A63" s="118">
        <v>58</v>
      </c>
      <c r="B63" s="67">
        <f t="shared" si="29"/>
        <v>95357</v>
      </c>
      <c r="C63" s="11">
        <f t="shared" si="30"/>
        <v>0</v>
      </c>
      <c r="D63" s="32">
        <f t="shared" si="31"/>
        <v>0</v>
      </c>
      <c r="E63" s="85">
        <f t="shared" si="32"/>
        <v>0</v>
      </c>
      <c r="F63" s="12">
        <f t="shared" si="33"/>
        <v>0</v>
      </c>
      <c r="G63" s="12">
        <f t="shared" si="34"/>
        <v>0</v>
      </c>
      <c r="H63" s="36">
        <f t="shared" si="35"/>
        <v>0</v>
      </c>
      <c r="I63" s="17">
        <f t="shared" si="36"/>
        <v>-1098585</v>
      </c>
      <c r="J63" s="15">
        <f t="shared" si="37"/>
        <v>0.108</v>
      </c>
      <c r="K63" s="20">
        <f t="shared" si="38"/>
        <v>0</v>
      </c>
      <c r="L63" s="48">
        <f t="shared" si="39"/>
        <v>0</v>
      </c>
      <c r="M63" s="39">
        <f t="shared" si="40"/>
        <v>0</v>
      </c>
      <c r="N63" s="44">
        <f t="shared" si="41"/>
        <v>21358</v>
      </c>
      <c r="O63" s="15">
        <f t="shared" si="42"/>
        <v>0.3</v>
      </c>
      <c r="P63" s="13">
        <f t="shared" si="43"/>
        <v>0</v>
      </c>
      <c r="Q63" s="19"/>
      <c r="S63" s="87"/>
      <c r="T63" s="45"/>
      <c r="U63" s="45"/>
      <c r="V63" s="45"/>
      <c r="W63" s="46">
        <f t="shared" si="44"/>
        <v>0.108</v>
      </c>
      <c r="X63" s="46">
        <f t="shared" si="45"/>
        <v>0.3</v>
      </c>
    </row>
    <row r="64" spans="1:24" ht="16.5" hidden="1">
      <c r="A64" s="118">
        <v>59</v>
      </c>
      <c r="B64" s="67">
        <f t="shared" si="29"/>
        <v>95357</v>
      </c>
      <c r="C64" s="11">
        <f t="shared" si="30"/>
        <v>0</v>
      </c>
      <c r="D64" s="32">
        <f t="shared" si="31"/>
        <v>0</v>
      </c>
      <c r="E64" s="85">
        <f t="shared" si="32"/>
        <v>0</v>
      </c>
      <c r="F64" s="12">
        <f t="shared" si="33"/>
        <v>0</v>
      </c>
      <c r="G64" s="12">
        <f t="shared" si="34"/>
        <v>0</v>
      </c>
      <c r="H64" s="36">
        <f t="shared" si="35"/>
        <v>0</v>
      </c>
      <c r="I64" s="17">
        <f t="shared" si="36"/>
        <v>-1098585</v>
      </c>
      <c r="J64" s="15">
        <f t="shared" si="37"/>
        <v>0.108</v>
      </c>
      <c r="K64" s="20">
        <f t="shared" si="38"/>
        <v>0</v>
      </c>
      <c r="L64" s="48">
        <f t="shared" si="39"/>
        <v>0</v>
      </c>
      <c r="M64" s="39">
        <f t="shared" si="40"/>
        <v>0</v>
      </c>
      <c r="N64" s="44">
        <f t="shared" si="41"/>
        <v>21358</v>
      </c>
      <c r="O64" s="15">
        <f t="shared" si="42"/>
        <v>0.3</v>
      </c>
      <c r="P64" s="13">
        <f t="shared" si="43"/>
        <v>0</v>
      </c>
      <c r="Q64" s="19"/>
      <c r="S64" s="87"/>
      <c r="T64" s="45"/>
      <c r="U64" s="45"/>
      <c r="V64" s="45"/>
      <c r="W64" s="46">
        <f t="shared" si="44"/>
        <v>0.108</v>
      </c>
      <c r="X64" s="46">
        <f t="shared" si="45"/>
        <v>0.3</v>
      </c>
    </row>
    <row r="65" spans="1:24" ht="16.5" hidden="1">
      <c r="A65" s="118">
        <v>60</v>
      </c>
      <c r="B65" s="67">
        <f t="shared" si="29"/>
        <v>95357</v>
      </c>
      <c r="C65" s="11">
        <f t="shared" si="30"/>
        <v>0</v>
      </c>
      <c r="D65" s="32">
        <f t="shared" si="31"/>
        <v>0</v>
      </c>
      <c r="E65" s="85">
        <f t="shared" si="32"/>
        <v>0</v>
      </c>
      <c r="F65" s="12">
        <f t="shared" si="33"/>
        <v>0</v>
      </c>
      <c r="G65" s="12">
        <f t="shared" si="34"/>
        <v>0</v>
      </c>
      <c r="H65" s="36">
        <f t="shared" si="35"/>
        <v>0</v>
      </c>
      <c r="I65" s="17">
        <f t="shared" si="36"/>
        <v>-1098585</v>
      </c>
      <c r="J65" s="15">
        <f t="shared" si="37"/>
        <v>0.108</v>
      </c>
      <c r="K65" s="20">
        <f t="shared" si="38"/>
        <v>0</v>
      </c>
      <c r="L65" s="48">
        <f t="shared" si="39"/>
        <v>0</v>
      </c>
      <c r="M65" s="39">
        <f t="shared" si="40"/>
        <v>0</v>
      </c>
      <c r="N65" s="44">
        <f t="shared" si="41"/>
        <v>21358</v>
      </c>
      <c r="O65" s="15">
        <f t="shared" si="42"/>
        <v>0.3</v>
      </c>
      <c r="P65" s="13">
        <f t="shared" si="43"/>
        <v>0</v>
      </c>
      <c r="Q65" s="19"/>
      <c r="S65" s="87"/>
      <c r="T65" s="45"/>
      <c r="U65" s="45"/>
      <c r="V65" s="45"/>
      <c r="W65" s="46">
        <f t="shared" si="44"/>
        <v>0.108</v>
      </c>
      <c r="X65" s="46">
        <f t="shared" si="45"/>
        <v>0.3</v>
      </c>
    </row>
    <row r="66" spans="1:24" ht="16.5" hidden="1">
      <c r="A66" s="118">
        <v>61</v>
      </c>
      <c r="B66" s="67">
        <f t="shared" si="29"/>
        <v>95357</v>
      </c>
      <c r="C66" s="11">
        <f t="shared" si="30"/>
        <v>0</v>
      </c>
      <c r="D66" s="32">
        <f t="shared" si="31"/>
        <v>0</v>
      </c>
      <c r="E66" s="85">
        <f t="shared" si="32"/>
        <v>0</v>
      </c>
      <c r="F66" s="12">
        <f t="shared" si="33"/>
        <v>0</v>
      </c>
      <c r="G66" s="12">
        <f t="shared" si="34"/>
        <v>0</v>
      </c>
      <c r="H66" s="36">
        <f t="shared" si="35"/>
        <v>0</v>
      </c>
      <c r="I66" s="17">
        <f t="shared" si="36"/>
        <v>-1098585</v>
      </c>
      <c r="J66" s="15">
        <f t="shared" si="37"/>
        <v>0.108</v>
      </c>
      <c r="K66" s="20">
        <f t="shared" si="38"/>
        <v>0</v>
      </c>
      <c r="L66" s="48">
        <f t="shared" si="39"/>
        <v>0</v>
      </c>
      <c r="M66" s="39">
        <f t="shared" si="40"/>
        <v>0</v>
      </c>
      <c r="N66" s="44">
        <f t="shared" si="41"/>
        <v>21358</v>
      </c>
      <c r="O66" s="15">
        <f t="shared" si="42"/>
        <v>0.3</v>
      </c>
      <c r="P66" s="13">
        <f t="shared" si="43"/>
        <v>0</v>
      </c>
      <c r="Q66" s="19"/>
      <c r="S66" s="87"/>
      <c r="T66" s="45"/>
      <c r="U66" s="45"/>
      <c r="V66" s="45"/>
      <c r="W66" s="46">
        <f t="shared" si="44"/>
        <v>0.108</v>
      </c>
      <c r="X66" s="46">
        <f t="shared" si="45"/>
        <v>0.3</v>
      </c>
    </row>
    <row r="67" spans="1:24" ht="16.5" hidden="1">
      <c r="A67" s="118">
        <v>62</v>
      </c>
      <c r="B67" s="67">
        <f t="shared" si="29"/>
        <v>95357</v>
      </c>
      <c r="C67" s="11">
        <f t="shared" si="30"/>
        <v>0</v>
      </c>
      <c r="D67" s="32">
        <f t="shared" si="31"/>
        <v>0</v>
      </c>
      <c r="E67" s="85">
        <f t="shared" si="32"/>
        <v>0</v>
      </c>
      <c r="F67" s="12">
        <f t="shared" si="33"/>
        <v>0</v>
      </c>
      <c r="G67" s="12">
        <f t="shared" si="34"/>
        <v>0</v>
      </c>
      <c r="H67" s="36">
        <f t="shared" si="35"/>
        <v>0</v>
      </c>
      <c r="I67" s="17">
        <f t="shared" si="36"/>
        <v>-1098585</v>
      </c>
      <c r="J67" s="15">
        <f t="shared" si="37"/>
        <v>0.108</v>
      </c>
      <c r="K67" s="20">
        <f t="shared" si="38"/>
        <v>0</v>
      </c>
      <c r="L67" s="48">
        <f t="shared" si="39"/>
        <v>0</v>
      </c>
      <c r="M67" s="39">
        <f t="shared" si="40"/>
        <v>0</v>
      </c>
      <c r="N67" s="44">
        <f t="shared" si="41"/>
        <v>21358</v>
      </c>
      <c r="O67" s="15">
        <f t="shared" si="42"/>
        <v>0.3</v>
      </c>
      <c r="P67" s="13">
        <f t="shared" si="43"/>
        <v>0</v>
      </c>
      <c r="Q67" s="19"/>
      <c r="S67" s="87"/>
      <c r="T67" s="45"/>
      <c r="U67" s="45"/>
      <c r="V67" s="45"/>
      <c r="W67" s="46">
        <f t="shared" si="44"/>
        <v>0.108</v>
      </c>
      <c r="X67" s="46">
        <f t="shared" si="45"/>
        <v>0.3</v>
      </c>
    </row>
    <row r="68" spans="1:24" ht="16.5" hidden="1">
      <c r="A68" s="118">
        <v>63</v>
      </c>
      <c r="B68" s="67">
        <f t="shared" si="29"/>
        <v>95357</v>
      </c>
      <c r="C68" s="11">
        <f t="shared" si="30"/>
        <v>0</v>
      </c>
      <c r="D68" s="32">
        <f t="shared" si="31"/>
        <v>0</v>
      </c>
      <c r="E68" s="85">
        <f t="shared" si="32"/>
        <v>0</v>
      </c>
      <c r="F68" s="12">
        <f t="shared" si="33"/>
        <v>0</v>
      </c>
      <c r="G68" s="12">
        <f t="shared" si="34"/>
        <v>0</v>
      </c>
      <c r="H68" s="36">
        <f t="shared" si="35"/>
        <v>0</v>
      </c>
      <c r="I68" s="17">
        <f t="shared" si="36"/>
        <v>-1098585</v>
      </c>
      <c r="J68" s="15">
        <f t="shared" si="37"/>
        <v>0.108</v>
      </c>
      <c r="K68" s="20">
        <f t="shared" si="38"/>
        <v>0</v>
      </c>
      <c r="L68" s="48">
        <f t="shared" si="39"/>
        <v>0</v>
      </c>
      <c r="M68" s="39">
        <f t="shared" si="40"/>
        <v>0</v>
      </c>
      <c r="N68" s="44">
        <f t="shared" si="41"/>
        <v>21358</v>
      </c>
      <c r="O68" s="15">
        <f t="shared" si="42"/>
        <v>0.3</v>
      </c>
      <c r="P68" s="13">
        <f t="shared" si="43"/>
        <v>0</v>
      </c>
      <c r="Q68" s="19"/>
      <c r="S68" s="87"/>
      <c r="T68" s="45"/>
      <c r="U68" s="45"/>
      <c r="V68" s="45"/>
      <c r="W68" s="46">
        <f t="shared" si="44"/>
        <v>0.108</v>
      </c>
      <c r="X68" s="46">
        <f t="shared" si="45"/>
        <v>0.3</v>
      </c>
    </row>
    <row r="69" spans="1:24" ht="16.5" hidden="1">
      <c r="A69" s="118">
        <v>64</v>
      </c>
      <c r="B69" s="67">
        <f t="shared" si="29"/>
        <v>95357</v>
      </c>
      <c r="C69" s="11">
        <f t="shared" si="30"/>
        <v>0</v>
      </c>
      <c r="D69" s="32">
        <f t="shared" si="31"/>
        <v>0</v>
      </c>
      <c r="E69" s="85">
        <f t="shared" si="32"/>
        <v>0</v>
      </c>
      <c r="F69" s="12">
        <f t="shared" si="33"/>
        <v>0</v>
      </c>
      <c r="G69" s="12">
        <f t="shared" si="34"/>
        <v>0</v>
      </c>
      <c r="H69" s="36">
        <f t="shared" si="35"/>
        <v>0</v>
      </c>
      <c r="I69" s="17">
        <f t="shared" si="36"/>
        <v>-1098585</v>
      </c>
      <c r="J69" s="15">
        <f t="shared" si="37"/>
        <v>0.108</v>
      </c>
      <c r="K69" s="20">
        <f t="shared" si="38"/>
        <v>0</v>
      </c>
      <c r="L69" s="48">
        <f t="shared" si="39"/>
        <v>0</v>
      </c>
      <c r="M69" s="39">
        <f t="shared" si="40"/>
        <v>0</v>
      </c>
      <c r="N69" s="44">
        <f t="shared" si="41"/>
        <v>21358</v>
      </c>
      <c r="O69" s="15">
        <f t="shared" si="42"/>
        <v>0.3</v>
      </c>
      <c r="P69" s="13">
        <f t="shared" si="43"/>
        <v>0</v>
      </c>
      <c r="Q69" s="19"/>
      <c r="S69" s="87"/>
      <c r="T69" s="45"/>
      <c r="U69" s="45"/>
      <c r="V69" s="45"/>
      <c r="W69" s="46">
        <f t="shared" si="44"/>
        <v>0.108</v>
      </c>
      <c r="X69" s="46">
        <f t="shared" si="45"/>
        <v>0.3</v>
      </c>
    </row>
    <row r="70" spans="1:24" ht="16.5" hidden="1">
      <c r="A70" s="118">
        <v>65</v>
      </c>
      <c r="B70" s="67">
        <f t="shared" si="29"/>
        <v>95357</v>
      </c>
      <c r="C70" s="11">
        <f t="shared" si="30"/>
        <v>0</v>
      </c>
      <c r="D70" s="32">
        <f t="shared" si="31"/>
        <v>0</v>
      </c>
      <c r="E70" s="85">
        <f t="shared" si="32"/>
        <v>0</v>
      </c>
      <c r="F70" s="12">
        <f t="shared" si="33"/>
        <v>0</v>
      </c>
      <c r="G70" s="12">
        <f t="shared" si="34"/>
        <v>0</v>
      </c>
      <c r="H70" s="36">
        <f t="shared" si="35"/>
        <v>0</v>
      </c>
      <c r="I70" s="17">
        <f t="shared" si="36"/>
        <v>-1098585</v>
      </c>
      <c r="J70" s="15">
        <f t="shared" si="37"/>
        <v>0.108</v>
      </c>
      <c r="K70" s="20">
        <f t="shared" si="38"/>
        <v>0</v>
      </c>
      <c r="L70" s="48">
        <f t="shared" si="39"/>
        <v>0</v>
      </c>
      <c r="M70" s="39">
        <f t="shared" si="40"/>
        <v>0</v>
      </c>
      <c r="N70" s="44">
        <f t="shared" si="41"/>
        <v>21358</v>
      </c>
      <c r="O70" s="15">
        <f t="shared" si="42"/>
        <v>0.3</v>
      </c>
      <c r="P70" s="13">
        <f t="shared" si="43"/>
        <v>0</v>
      </c>
      <c r="Q70" s="19"/>
      <c r="S70" s="87"/>
      <c r="T70" s="45"/>
      <c r="U70" s="45"/>
      <c r="V70" s="45"/>
      <c r="W70" s="46">
        <f t="shared" si="44"/>
        <v>0.108</v>
      </c>
      <c r="X70" s="46">
        <f t="shared" si="45"/>
        <v>0.3</v>
      </c>
    </row>
    <row r="71" spans="1:24" ht="16.5" hidden="1">
      <c r="A71" s="118">
        <v>66</v>
      </c>
      <c r="B71" s="67">
        <f t="shared" si="29"/>
        <v>95357</v>
      </c>
      <c r="C71" s="11">
        <f t="shared" si="30"/>
        <v>0</v>
      </c>
      <c r="D71" s="32">
        <f t="shared" si="31"/>
        <v>0</v>
      </c>
      <c r="E71" s="85">
        <f t="shared" si="32"/>
        <v>0</v>
      </c>
      <c r="F71" s="12">
        <f t="shared" si="33"/>
        <v>0</v>
      </c>
      <c r="G71" s="12">
        <f t="shared" si="34"/>
        <v>0</v>
      </c>
      <c r="H71" s="36">
        <f t="shared" si="35"/>
        <v>0</v>
      </c>
      <c r="I71" s="17">
        <f t="shared" si="36"/>
        <v>-1098585</v>
      </c>
      <c r="J71" s="15">
        <f t="shared" si="37"/>
        <v>0.108</v>
      </c>
      <c r="K71" s="20">
        <f t="shared" si="38"/>
        <v>0</v>
      </c>
      <c r="L71" s="48">
        <f t="shared" si="39"/>
        <v>0</v>
      </c>
      <c r="M71" s="39">
        <f t="shared" si="40"/>
        <v>0</v>
      </c>
      <c r="N71" s="44">
        <f t="shared" si="41"/>
        <v>21358</v>
      </c>
      <c r="O71" s="15">
        <f t="shared" si="42"/>
        <v>0.3</v>
      </c>
      <c r="P71" s="13">
        <f t="shared" si="43"/>
        <v>0</v>
      </c>
      <c r="Q71" s="19"/>
      <c r="S71" s="87"/>
      <c r="T71" s="45"/>
      <c r="U71" s="45"/>
      <c r="V71" s="45"/>
      <c r="W71" s="46">
        <f t="shared" si="44"/>
        <v>0.108</v>
      </c>
      <c r="X71" s="46">
        <f t="shared" si="45"/>
        <v>0.3</v>
      </c>
    </row>
    <row r="72" spans="1:24" ht="16.5" hidden="1">
      <c r="A72" s="118">
        <v>67</v>
      </c>
      <c r="B72" s="67">
        <f t="shared" si="29"/>
        <v>95357</v>
      </c>
      <c r="C72" s="11">
        <f t="shared" si="30"/>
        <v>0</v>
      </c>
      <c r="D72" s="32">
        <f t="shared" si="31"/>
        <v>0</v>
      </c>
      <c r="E72" s="85">
        <f t="shared" si="32"/>
        <v>0</v>
      </c>
      <c r="F72" s="12">
        <f t="shared" si="33"/>
        <v>0</v>
      </c>
      <c r="G72" s="12">
        <f t="shared" si="34"/>
        <v>0</v>
      </c>
      <c r="H72" s="36">
        <f t="shared" si="35"/>
        <v>0</v>
      </c>
      <c r="I72" s="17">
        <f t="shared" si="36"/>
        <v>-1098585</v>
      </c>
      <c r="J72" s="15">
        <f t="shared" si="37"/>
        <v>0.108</v>
      </c>
      <c r="K72" s="20">
        <f t="shared" si="38"/>
        <v>0</v>
      </c>
      <c r="L72" s="48">
        <f t="shared" si="39"/>
        <v>0</v>
      </c>
      <c r="M72" s="39">
        <f t="shared" si="40"/>
        <v>0</v>
      </c>
      <c r="N72" s="44">
        <f t="shared" si="41"/>
        <v>21358</v>
      </c>
      <c r="O72" s="15">
        <f t="shared" si="42"/>
        <v>0.3</v>
      </c>
      <c r="P72" s="13">
        <f t="shared" si="43"/>
        <v>0</v>
      </c>
      <c r="Q72" s="19"/>
      <c r="S72" s="87"/>
      <c r="T72" s="45"/>
      <c r="U72" s="45"/>
      <c r="V72" s="45"/>
      <c r="W72" s="46">
        <f t="shared" si="44"/>
        <v>0.108</v>
      </c>
      <c r="X72" s="46">
        <f t="shared" si="45"/>
        <v>0.3</v>
      </c>
    </row>
    <row r="73" spans="1:24" ht="16.5" hidden="1">
      <c r="A73" s="118">
        <v>68</v>
      </c>
      <c r="B73" s="67">
        <f t="shared" si="29"/>
        <v>95357</v>
      </c>
      <c r="C73" s="11">
        <f t="shared" si="30"/>
        <v>0</v>
      </c>
      <c r="D73" s="32">
        <f t="shared" si="31"/>
        <v>0</v>
      </c>
      <c r="E73" s="85">
        <f t="shared" si="32"/>
        <v>0</v>
      </c>
      <c r="F73" s="12">
        <f t="shared" si="33"/>
        <v>0</v>
      </c>
      <c r="G73" s="12">
        <f t="shared" si="34"/>
        <v>0</v>
      </c>
      <c r="H73" s="36">
        <f t="shared" si="35"/>
        <v>0</v>
      </c>
      <c r="I73" s="17">
        <f t="shared" si="36"/>
        <v>-1098585</v>
      </c>
      <c r="J73" s="15">
        <f t="shared" si="37"/>
        <v>0.108</v>
      </c>
      <c r="K73" s="20">
        <f t="shared" si="38"/>
        <v>0</v>
      </c>
      <c r="L73" s="48">
        <f t="shared" si="39"/>
        <v>0</v>
      </c>
      <c r="M73" s="39">
        <f t="shared" si="40"/>
        <v>0</v>
      </c>
      <c r="N73" s="44">
        <f t="shared" si="41"/>
        <v>21358</v>
      </c>
      <c r="O73" s="15">
        <f t="shared" si="42"/>
        <v>0.3</v>
      </c>
      <c r="P73" s="13">
        <f t="shared" si="43"/>
        <v>0</v>
      </c>
      <c r="Q73" s="19"/>
      <c r="S73" s="87"/>
      <c r="T73" s="45"/>
      <c r="U73" s="45"/>
      <c r="V73" s="45"/>
      <c r="W73" s="46">
        <f t="shared" si="44"/>
        <v>0.108</v>
      </c>
      <c r="X73" s="46">
        <f t="shared" si="45"/>
        <v>0.3</v>
      </c>
    </row>
    <row r="74" spans="1:24" ht="16.5" hidden="1">
      <c r="A74" s="118">
        <v>69</v>
      </c>
      <c r="B74" s="67">
        <f t="shared" si="29"/>
        <v>95357</v>
      </c>
      <c r="C74" s="11">
        <f t="shared" si="30"/>
        <v>0</v>
      </c>
      <c r="D74" s="32">
        <f t="shared" si="31"/>
        <v>0</v>
      </c>
      <c r="E74" s="85">
        <f t="shared" si="32"/>
        <v>0</v>
      </c>
      <c r="F74" s="12">
        <f t="shared" si="33"/>
        <v>0</v>
      </c>
      <c r="G74" s="12">
        <f t="shared" si="34"/>
        <v>0</v>
      </c>
      <c r="H74" s="36">
        <f t="shared" si="35"/>
        <v>0</v>
      </c>
      <c r="I74" s="17">
        <f t="shared" si="36"/>
        <v>-1098585</v>
      </c>
      <c r="J74" s="15">
        <f t="shared" si="37"/>
        <v>0.108</v>
      </c>
      <c r="K74" s="20">
        <f t="shared" si="38"/>
        <v>0</v>
      </c>
      <c r="L74" s="48">
        <f t="shared" si="39"/>
        <v>0</v>
      </c>
      <c r="M74" s="39">
        <f t="shared" si="40"/>
        <v>0</v>
      </c>
      <c r="N74" s="44">
        <f t="shared" si="41"/>
        <v>21358</v>
      </c>
      <c r="O74" s="15">
        <f t="shared" si="42"/>
        <v>0.3</v>
      </c>
      <c r="P74" s="13">
        <f t="shared" si="43"/>
        <v>0</v>
      </c>
      <c r="Q74" s="19"/>
      <c r="S74" s="87"/>
      <c r="T74" s="45"/>
      <c r="U74" s="45"/>
      <c r="V74" s="45"/>
      <c r="W74" s="46">
        <f t="shared" si="44"/>
        <v>0.108</v>
      </c>
      <c r="X74" s="46">
        <f t="shared" si="45"/>
        <v>0.3</v>
      </c>
    </row>
    <row r="75" spans="1:24" ht="16.5" hidden="1">
      <c r="A75" s="118">
        <v>70</v>
      </c>
      <c r="B75" s="67">
        <f t="shared" si="29"/>
        <v>95357</v>
      </c>
      <c r="C75" s="11">
        <f t="shared" si="30"/>
        <v>0</v>
      </c>
      <c r="D75" s="32">
        <f t="shared" si="31"/>
        <v>0</v>
      </c>
      <c r="E75" s="85">
        <f t="shared" si="32"/>
        <v>0</v>
      </c>
      <c r="F75" s="12">
        <f t="shared" si="33"/>
        <v>0</v>
      </c>
      <c r="G75" s="12">
        <f t="shared" si="34"/>
        <v>0</v>
      </c>
      <c r="H75" s="36">
        <f t="shared" si="35"/>
        <v>0</v>
      </c>
      <c r="I75" s="17">
        <f t="shared" si="36"/>
        <v>-1098585</v>
      </c>
      <c r="J75" s="15">
        <f t="shared" si="37"/>
        <v>0.108</v>
      </c>
      <c r="K75" s="20">
        <f t="shared" si="38"/>
        <v>0</v>
      </c>
      <c r="L75" s="48">
        <f t="shared" si="39"/>
        <v>0</v>
      </c>
      <c r="M75" s="39">
        <f t="shared" si="40"/>
        <v>0</v>
      </c>
      <c r="N75" s="44">
        <f t="shared" si="41"/>
        <v>21358</v>
      </c>
      <c r="O75" s="15">
        <f t="shared" si="42"/>
        <v>0.3</v>
      </c>
      <c r="P75" s="13">
        <f t="shared" si="43"/>
        <v>0</v>
      </c>
      <c r="Q75" s="19"/>
      <c r="S75" s="87"/>
      <c r="T75" s="45"/>
      <c r="U75" s="45"/>
      <c r="V75" s="45"/>
      <c r="W75" s="46">
        <f t="shared" si="44"/>
        <v>0.108</v>
      </c>
      <c r="X75" s="46">
        <f t="shared" si="45"/>
        <v>0.3</v>
      </c>
    </row>
    <row r="76" spans="1:24" ht="16.5" hidden="1">
      <c r="A76" s="118">
        <v>71</v>
      </c>
      <c r="B76" s="67">
        <f t="shared" si="29"/>
        <v>95357</v>
      </c>
      <c r="C76" s="11">
        <f t="shared" si="30"/>
        <v>0</v>
      </c>
      <c r="D76" s="32">
        <f t="shared" si="31"/>
        <v>0</v>
      </c>
      <c r="E76" s="85">
        <f t="shared" si="32"/>
        <v>0</v>
      </c>
      <c r="F76" s="12">
        <f t="shared" si="33"/>
        <v>0</v>
      </c>
      <c r="G76" s="12">
        <f t="shared" si="34"/>
        <v>0</v>
      </c>
      <c r="H76" s="36">
        <f t="shared" si="35"/>
        <v>0</v>
      </c>
      <c r="I76" s="17">
        <f t="shared" si="36"/>
        <v>-1098585</v>
      </c>
      <c r="J76" s="15">
        <f t="shared" si="37"/>
        <v>0.108</v>
      </c>
      <c r="K76" s="20">
        <f t="shared" si="38"/>
        <v>0</v>
      </c>
      <c r="L76" s="48">
        <f t="shared" si="39"/>
        <v>0</v>
      </c>
      <c r="M76" s="39">
        <f t="shared" si="40"/>
        <v>0</v>
      </c>
      <c r="N76" s="44">
        <f t="shared" si="41"/>
        <v>21358</v>
      </c>
      <c r="O76" s="15">
        <f t="shared" si="42"/>
        <v>0.3</v>
      </c>
      <c r="P76" s="13">
        <f t="shared" si="43"/>
        <v>0</v>
      </c>
      <c r="Q76" s="19"/>
      <c r="S76" s="87"/>
      <c r="T76" s="45"/>
      <c r="U76" s="45"/>
      <c r="V76" s="45"/>
      <c r="W76" s="46">
        <f t="shared" si="44"/>
        <v>0.108</v>
      </c>
      <c r="X76" s="46">
        <f t="shared" si="45"/>
        <v>0.3</v>
      </c>
    </row>
    <row r="77" spans="1:24" ht="16.5" hidden="1">
      <c r="A77" s="118">
        <v>72</v>
      </c>
      <c r="B77" s="67">
        <f t="shared" si="29"/>
        <v>95357</v>
      </c>
      <c r="C77" s="11">
        <f t="shared" si="30"/>
        <v>0</v>
      </c>
      <c r="D77" s="32">
        <f t="shared" si="31"/>
        <v>0</v>
      </c>
      <c r="E77" s="85">
        <f t="shared" si="32"/>
        <v>0</v>
      </c>
      <c r="F77" s="12">
        <f t="shared" si="33"/>
        <v>0</v>
      </c>
      <c r="G77" s="12">
        <f t="shared" si="34"/>
        <v>0</v>
      </c>
      <c r="H77" s="36">
        <f t="shared" si="35"/>
        <v>0</v>
      </c>
      <c r="I77" s="17">
        <f t="shared" si="36"/>
        <v>-1098585</v>
      </c>
      <c r="J77" s="15">
        <f t="shared" si="37"/>
        <v>0.108</v>
      </c>
      <c r="K77" s="20">
        <f t="shared" si="38"/>
        <v>0</v>
      </c>
      <c r="L77" s="48">
        <f t="shared" si="39"/>
        <v>0</v>
      </c>
      <c r="M77" s="39">
        <f t="shared" si="40"/>
        <v>0</v>
      </c>
      <c r="N77" s="44">
        <f t="shared" si="41"/>
        <v>21358</v>
      </c>
      <c r="O77" s="15">
        <f t="shared" si="42"/>
        <v>0.3</v>
      </c>
      <c r="P77" s="13">
        <f t="shared" si="43"/>
        <v>0</v>
      </c>
      <c r="Q77" s="19"/>
      <c r="S77" s="87"/>
      <c r="T77" s="45"/>
      <c r="U77" s="45"/>
      <c r="V77" s="45"/>
      <c r="W77" s="46">
        <f t="shared" si="44"/>
        <v>0.108</v>
      </c>
      <c r="X77" s="46">
        <f t="shared" si="45"/>
        <v>0.3</v>
      </c>
    </row>
    <row r="78" spans="1:24" ht="16.5" hidden="1">
      <c r="A78" s="118">
        <v>73</v>
      </c>
      <c r="B78" s="67">
        <f t="shared" si="29"/>
        <v>95357</v>
      </c>
      <c r="C78" s="11">
        <f t="shared" si="30"/>
        <v>0</v>
      </c>
      <c r="D78" s="32">
        <f t="shared" si="31"/>
        <v>0</v>
      </c>
      <c r="E78" s="85">
        <f t="shared" si="32"/>
        <v>0</v>
      </c>
      <c r="F78" s="12">
        <f t="shared" si="33"/>
        <v>0</v>
      </c>
      <c r="G78" s="12">
        <f t="shared" si="34"/>
        <v>0</v>
      </c>
      <c r="H78" s="36">
        <f t="shared" si="35"/>
        <v>0</v>
      </c>
      <c r="I78" s="17">
        <f t="shared" si="36"/>
        <v>-1098585</v>
      </c>
      <c r="J78" s="15">
        <f t="shared" si="37"/>
        <v>0.108</v>
      </c>
      <c r="K78" s="20">
        <f t="shared" si="38"/>
        <v>0</v>
      </c>
      <c r="L78" s="48">
        <f t="shared" si="39"/>
        <v>0</v>
      </c>
      <c r="M78" s="39">
        <f t="shared" si="40"/>
        <v>0</v>
      </c>
      <c r="N78" s="44">
        <f t="shared" si="41"/>
        <v>21358</v>
      </c>
      <c r="O78" s="15">
        <f t="shared" si="42"/>
        <v>0.3</v>
      </c>
      <c r="P78" s="13">
        <f t="shared" si="43"/>
        <v>0</v>
      </c>
      <c r="Q78" s="19"/>
      <c r="S78" s="87"/>
      <c r="T78" s="45"/>
      <c r="U78" s="45"/>
      <c r="V78" s="45"/>
      <c r="W78" s="46">
        <f t="shared" si="44"/>
        <v>0.108</v>
      </c>
      <c r="X78" s="46">
        <f t="shared" si="45"/>
        <v>0.3</v>
      </c>
    </row>
    <row r="79" spans="1:24" ht="16.5" hidden="1">
      <c r="A79" s="118">
        <v>74</v>
      </c>
      <c r="B79" s="67">
        <f t="shared" si="29"/>
        <v>95357</v>
      </c>
      <c r="C79" s="11">
        <f t="shared" si="30"/>
        <v>0</v>
      </c>
      <c r="D79" s="32">
        <f t="shared" si="31"/>
        <v>0</v>
      </c>
      <c r="E79" s="85">
        <f t="shared" si="32"/>
        <v>0</v>
      </c>
      <c r="F79" s="12">
        <f t="shared" si="33"/>
        <v>0</v>
      </c>
      <c r="G79" s="12">
        <f t="shared" si="34"/>
        <v>0</v>
      </c>
      <c r="H79" s="36">
        <f t="shared" si="35"/>
        <v>0</v>
      </c>
      <c r="I79" s="17">
        <f t="shared" si="36"/>
        <v>-1098585</v>
      </c>
      <c r="J79" s="15">
        <f t="shared" si="37"/>
        <v>0.108</v>
      </c>
      <c r="K79" s="20">
        <f t="shared" si="38"/>
        <v>0</v>
      </c>
      <c r="L79" s="48">
        <f t="shared" si="39"/>
        <v>0</v>
      </c>
      <c r="M79" s="39">
        <f t="shared" si="40"/>
        <v>0</v>
      </c>
      <c r="N79" s="44">
        <f t="shared" si="41"/>
        <v>21358</v>
      </c>
      <c r="O79" s="15">
        <f t="shared" si="42"/>
        <v>0.3</v>
      </c>
      <c r="P79" s="13">
        <f t="shared" si="43"/>
        <v>0</v>
      </c>
      <c r="Q79" s="19"/>
      <c r="S79" s="87"/>
      <c r="T79" s="45"/>
      <c r="U79" s="45"/>
      <c r="V79" s="45"/>
      <c r="W79" s="46">
        <f t="shared" si="44"/>
        <v>0.108</v>
      </c>
      <c r="X79" s="46">
        <f t="shared" si="45"/>
        <v>0.3</v>
      </c>
    </row>
    <row r="80" spans="1:24" ht="16.5" hidden="1">
      <c r="A80" s="118">
        <v>75</v>
      </c>
      <c r="B80" s="67">
        <f t="shared" si="29"/>
        <v>95357</v>
      </c>
      <c r="C80" s="11">
        <f t="shared" si="30"/>
        <v>0</v>
      </c>
      <c r="D80" s="32">
        <f t="shared" si="31"/>
        <v>0</v>
      </c>
      <c r="E80" s="85">
        <f t="shared" si="32"/>
        <v>0</v>
      </c>
      <c r="F80" s="12">
        <f t="shared" si="33"/>
        <v>0</v>
      </c>
      <c r="G80" s="12">
        <f t="shared" si="34"/>
        <v>0</v>
      </c>
      <c r="H80" s="36">
        <f t="shared" si="35"/>
        <v>0</v>
      </c>
      <c r="I80" s="17">
        <f t="shared" si="36"/>
        <v>-1098585</v>
      </c>
      <c r="J80" s="15">
        <f t="shared" si="37"/>
        <v>0.108</v>
      </c>
      <c r="K80" s="20">
        <f t="shared" si="38"/>
        <v>0</v>
      </c>
      <c r="L80" s="48">
        <f t="shared" si="39"/>
        <v>0</v>
      </c>
      <c r="M80" s="39">
        <f t="shared" si="40"/>
        <v>0</v>
      </c>
      <c r="N80" s="44">
        <f t="shared" si="41"/>
        <v>21358</v>
      </c>
      <c r="O80" s="15">
        <f t="shared" si="42"/>
        <v>0.3</v>
      </c>
      <c r="P80" s="13">
        <f t="shared" si="43"/>
        <v>0</v>
      </c>
      <c r="Q80" s="19"/>
      <c r="S80" s="87"/>
      <c r="T80" s="45"/>
      <c r="U80" s="45"/>
      <c r="V80" s="45"/>
      <c r="W80" s="46">
        <f t="shared" si="44"/>
        <v>0.108</v>
      </c>
      <c r="X80" s="46">
        <f t="shared" si="45"/>
        <v>0.3</v>
      </c>
    </row>
    <row r="81" spans="1:24" ht="16.5" hidden="1">
      <c r="A81" s="118">
        <v>76</v>
      </c>
      <c r="B81" s="67">
        <f t="shared" si="29"/>
        <v>95357</v>
      </c>
      <c r="C81" s="11">
        <f t="shared" si="30"/>
        <v>0</v>
      </c>
      <c r="D81" s="32">
        <f t="shared" si="31"/>
        <v>0</v>
      </c>
      <c r="E81" s="85">
        <f t="shared" si="32"/>
        <v>0</v>
      </c>
      <c r="F81" s="12">
        <f t="shared" si="33"/>
        <v>0</v>
      </c>
      <c r="G81" s="12">
        <f t="shared" si="34"/>
        <v>0</v>
      </c>
      <c r="H81" s="36">
        <f t="shared" si="35"/>
        <v>0</v>
      </c>
      <c r="I81" s="17">
        <f t="shared" si="36"/>
        <v>-1098585</v>
      </c>
      <c r="J81" s="15">
        <f t="shared" si="37"/>
        <v>0.108</v>
      </c>
      <c r="K81" s="20">
        <f t="shared" si="38"/>
        <v>0</v>
      </c>
      <c r="L81" s="48">
        <f t="shared" si="39"/>
        <v>0</v>
      </c>
      <c r="M81" s="39">
        <f t="shared" si="40"/>
        <v>0</v>
      </c>
      <c r="N81" s="44">
        <f t="shared" si="41"/>
        <v>21358</v>
      </c>
      <c r="O81" s="15">
        <f t="shared" si="42"/>
        <v>0.3</v>
      </c>
      <c r="P81" s="13">
        <f t="shared" si="43"/>
        <v>0</v>
      </c>
      <c r="Q81" s="19"/>
      <c r="S81" s="87"/>
      <c r="T81" s="45"/>
      <c r="U81" s="45"/>
      <c r="V81" s="45"/>
      <c r="W81" s="46">
        <f t="shared" si="44"/>
        <v>0.108</v>
      </c>
      <c r="X81" s="46">
        <f t="shared" si="45"/>
        <v>0.3</v>
      </c>
    </row>
    <row r="82" spans="1:24" ht="16.5" hidden="1">
      <c r="A82" s="118">
        <v>77</v>
      </c>
      <c r="B82" s="67">
        <f t="shared" si="29"/>
        <v>95357</v>
      </c>
      <c r="C82" s="11">
        <f t="shared" si="30"/>
        <v>0</v>
      </c>
      <c r="D82" s="32">
        <f t="shared" si="31"/>
        <v>0</v>
      </c>
      <c r="E82" s="85">
        <f t="shared" si="32"/>
        <v>0</v>
      </c>
      <c r="F82" s="12">
        <f t="shared" si="33"/>
        <v>0</v>
      </c>
      <c r="G82" s="12">
        <f t="shared" si="34"/>
        <v>0</v>
      </c>
      <c r="H82" s="36">
        <f t="shared" si="35"/>
        <v>0</v>
      </c>
      <c r="I82" s="17">
        <f t="shared" si="36"/>
        <v>-1098585</v>
      </c>
      <c r="J82" s="15">
        <f t="shared" si="37"/>
        <v>0.108</v>
      </c>
      <c r="K82" s="20">
        <f t="shared" si="38"/>
        <v>0</v>
      </c>
      <c r="L82" s="48">
        <f t="shared" si="39"/>
        <v>0</v>
      </c>
      <c r="M82" s="39">
        <f t="shared" si="40"/>
        <v>0</v>
      </c>
      <c r="N82" s="44">
        <f t="shared" si="41"/>
        <v>21358</v>
      </c>
      <c r="O82" s="15">
        <f t="shared" si="42"/>
        <v>0.3</v>
      </c>
      <c r="P82" s="13">
        <f t="shared" si="43"/>
        <v>0</v>
      </c>
      <c r="Q82" s="19"/>
      <c r="S82" s="87"/>
      <c r="T82" s="45"/>
      <c r="U82" s="45"/>
      <c r="V82" s="45"/>
      <c r="W82" s="46">
        <f t="shared" si="44"/>
        <v>0.108</v>
      </c>
      <c r="X82" s="46">
        <f t="shared" si="45"/>
        <v>0.3</v>
      </c>
    </row>
    <row r="83" spans="1:24" ht="16.5" hidden="1">
      <c r="A83" s="118">
        <v>78</v>
      </c>
      <c r="B83" s="67">
        <f t="shared" si="29"/>
        <v>95357</v>
      </c>
      <c r="C83" s="11">
        <f t="shared" si="30"/>
        <v>0</v>
      </c>
      <c r="D83" s="32">
        <f t="shared" si="31"/>
        <v>0</v>
      </c>
      <c r="E83" s="85">
        <f t="shared" si="32"/>
        <v>0</v>
      </c>
      <c r="F83" s="12">
        <f t="shared" si="33"/>
        <v>0</v>
      </c>
      <c r="G83" s="12">
        <f t="shared" si="34"/>
        <v>0</v>
      </c>
      <c r="H83" s="36">
        <f t="shared" si="35"/>
        <v>0</v>
      </c>
      <c r="I83" s="17">
        <f t="shared" si="36"/>
        <v>-1098585</v>
      </c>
      <c r="J83" s="15">
        <f t="shared" si="37"/>
        <v>0.108</v>
      </c>
      <c r="K83" s="20">
        <f t="shared" si="38"/>
        <v>0</v>
      </c>
      <c r="L83" s="48">
        <f t="shared" si="39"/>
        <v>0</v>
      </c>
      <c r="M83" s="39">
        <f t="shared" si="40"/>
        <v>0</v>
      </c>
      <c r="N83" s="44">
        <f t="shared" si="41"/>
        <v>21358</v>
      </c>
      <c r="O83" s="15">
        <f t="shared" si="42"/>
        <v>0.3</v>
      </c>
      <c r="P83" s="13">
        <f t="shared" si="43"/>
        <v>0</v>
      </c>
      <c r="Q83" s="19"/>
      <c r="S83" s="87"/>
      <c r="T83" s="45"/>
      <c r="U83" s="45"/>
      <c r="V83" s="45"/>
      <c r="W83" s="46">
        <f t="shared" si="44"/>
        <v>0.108</v>
      </c>
      <c r="X83" s="46">
        <f t="shared" si="45"/>
        <v>0.3</v>
      </c>
    </row>
    <row r="84" spans="1:24" ht="16.5" hidden="1">
      <c r="A84" s="118">
        <v>79</v>
      </c>
      <c r="B84" s="67">
        <f t="shared" si="29"/>
        <v>95357</v>
      </c>
      <c r="C84" s="11">
        <f t="shared" si="30"/>
        <v>0</v>
      </c>
      <c r="D84" s="32">
        <f t="shared" si="31"/>
        <v>0</v>
      </c>
      <c r="E84" s="85">
        <f t="shared" si="32"/>
        <v>0</v>
      </c>
      <c r="F84" s="12">
        <f t="shared" si="33"/>
        <v>0</v>
      </c>
      <c r="G84" s="12">
        <f t="shared" si="34"/>
        <v>0</v>
      </c>
      <c r="H84" s="36">
        <f t="shared" si="35"/>
        <v>0</v>
      </c>
      <c r="I84" s="17">
        <f t="shared" si="36"/>
        <v>-1098585</v>
      </c>
      <c r="J84" s="15">
        <f t="shared" si="37"/>
        <v>0.108</v>
      </c>
      <c r="K84" s="20">
        <f t="shared" si="38"/>
        <v>0</v>
      </c>
      <c r="L84" s="48">
        <f t="shared" si="39"/>
        <v>0</v>
      </c>
      <c r="M84" s="39">
        <f t="shared" si="40"/>
        <v>0</v>
      </c>
      <c r="N84" s="44">
        <f t="shared" si="41"/>
        <v>21358</v>
      </c>
      <c r="O84" s="15">
        <f t="shared" si="42"/>
        <v>0.3</v>
      </c>
      <c r="P84" s="13">
        <f t="shared" si="43"/>
        <v>0</v>
      </c>
      <c r="Q84" s="19"/>
      <c r="S84" s="87"/>
      <c r="T84" s="45"/>
      <c r="U84" s="45"/>
      <c r="V84" s="45"/>
      <c r="W84" s="46">
        <f t="shared" si="44"/>
        <v>0.108</v>
      </c>
      <c r="X84" s="46">
        <f t="shared" si="45"/>
        <v>0.3</v>
      </c>
    </row>
    <row r="85" spans="1:24" ht="16.5" hidden="1">
      <c r="A85" s="118">
        <v>80</v>
      </c>
      <c r="B85" s="67">
        <f t="shared" si="29"/>
        <v>95357</v>
      </c>
      <c r="C85" s="11">
        <f t="shared" si="30"/>
        <v>0</v>
      </c>
      <c r="D85" s="32">
        <f t="shared" si="31"/>
        <v>0</v>
      </c>
      <c r="E85" s="85">
        <f t="shared" si="32"/>
        <v>0</v>
      </c>
      <c r="F85" s="12">
        <f t="shared" si="33"/>
        <v>0</v>
      </c>
      <c r="G85" s="12">
        <f t="shared" si="34"/>
        <v>0</v>
      </c>
      <c r="H85" s="36">
        <f t="shared" si="35"/>
        <v>0</v>
      </c>
      <c r="I85" s="17">
        <f t="shared" si="36"/>
        <v>-1098585</v>
      </c>
      <c r="J85" s="15">
        <f t="shared" si="37"/>
        <v>0.108</v>
      </c>
      <c r="K85" s="20">
        <f t="shared" si="38"/>
        <v>0</v>
      </c>
      <c r="L85" s="48">
        <f t="shared" si="39"/>
        <v>0</v>
      </c>
      <c r="M85" s="39">
        <f t="shared" si="40"/>
        <v>0</v>
      </c>
      <c r="N85" s="44">
        <f t="shared" si="41"/>
        <v>21358</v>
      </c>
      <c r="O85" s="15">
        <f t="shared" si="42"/>
        <v>0.3</v>
      </c>
      <c r="P85" s="13">
        <f t="shared" si="43"/>
        <v>0</v>
      </c>
      <c r="Q85" s="19"/>
      <c r="S85" s="87"/>
      <c r="T85" s="45"/>
      <c r="U85" s="45"/>
      <c r="V85" s="45"/>
      <c r="W85" s="46">
        <f t="shared" si="44"/>
        <v>0.108</v>
      </c>
      <c r="X85" s="46">
        <f t="shared" si="45"/>
        <v>0.3</v>
      </c>
    </row>
    <row r="86" spans="1:24" ht="16.5" hidden="1">
      <c r="A86" s="118">
        <v>81</v>
      </c>
      <c r="B86" s="67">
        <f t="shared" si="29"/>
        <v>95357</v>
      </c>
      <c r="C86" s="11">
        <f t="shared" si="30"/>
        <v>0</v>
      </c>
      <c r="D86" s="32">
        <f t="shared" si="31"/>
        <v>0</v>
      </c>
      <c r="E86" s="85">
        <f t="shared" si="32"/>
        <v>0</v>
      </c>
      <c r="F86" s="12">
        <f t="shared" si="33"/>
        <v>0</v>
      </c>
      <c r="G86" s="12">
        <f t="shared" si="34"/>
        <v>0</v>
      </c>
      <c r="H86" s="36">
        <f t="shared" si="35"/>
        <v>0</v>
      </c>
      <c r="I86" s="17">
        <f t="shared" si="36"/>
        <v>-1098585</v>
      </c>
      <c r="J86" s="15">
        <f t="shared" si="37"/>
        <v>0.108</v>
      </c>
      <c r="K86" s="20">
        <f t="shared" si="38"/>
        <v>0</v>
      </c>
      <c r="L86" s="48">
        <f t="shared" si="39"/>
        <v>0</v>
      </c>
      <c r="M86" s="39">
        <f t="shared" si="40"/>
        <v>0</v>
      </c>
      <c r="N86" s="44">
        <f t="shared" si="41"/>
        <v>21358</v>
      </c>
      <c r="O86" s="15">
        <f t="shared" si="42"/>
        <v>0.3</v>
      </c>
      <c r="P86" s="13">
        <f t="shared" si="43"/>
        <v>0</v>
      </c>
      <c r="Q86" s="19"/>
      <c r="S86" s="87"/>
      <c r="T86" s="45"/>
      <c r="U86" s="45"/>
      <c r="V86" s="45"/>
      <c r="W86" s="46">
        <f t="shared" si="44"/>
        <v>0.108</v>
      </c>
      <c r="X86" s="46">
        <f t="shared" si="45"/>
        <v>0.3</v>
      </c>
    </row>
    <row r="87" spans="1:24" ht="16.5" hidden="1">
      <c r="A87" s="118">
        <v>82</v>
      </c>
      <c r="B87" s="67">
        <f t="shared" si="29"/>
        <v>95357</v>
      </c>
      <c r="C87" s="11">
        <f t="shared" si="30"/>
        <v>0</v>
      </c>
      <c r="D87" s="32">
        <f t="shared" si="31"/>
        <v>0</v>
      </c>
      <c r="E87" s="85">
        <f t="shared" si="32"/>
        <v>0</v>
      </c>
      <c r="F87" s="12">
        <f t="shared" si="33"/>
        <v>0</v>
      </c>
      <c r="G87" s="12">
        <f t="shared" si="34"/>
        <v>0</v>
      </c>
      <c r="H87" s="36">
        <f t="shared" si="35"/>
        <v>0</v>
      </c>
      <c r="I87" s="17">
        <f t="shared" si="36"/>
        <v>-1098585</v>
      </c>
      <c r="J87" s="15">
        <f t="shared" si="37"/>
        <v>0.108</v>
      </c>
      <c r="K87" s="20">
        <f t="shared" si="38"/>
        <v>0</v>
      </c>
      <c r="L87" s="48">
        <f t="shared" si="39"/>
        <v>0</v>
      </c>
      <c r="M87" s="39">
        <f t="shared" si="40"/>
        <v>0</v>
      </c>
      <c r="N87" s="44">
        <f t="shared" si="41"/>
        <v>21358</v>
      </c>
      <c r="O87" s="15">
        <f t="shared" si="42"/>
        <v>0.3</v>
      </c>
      <c r="P87" s="13">
        <f t="shared" si="43"/>
        <v>0</v>
      </c>
      <c r="Q87" s="19"/>
      <c r="S87" s="87"/>
      <c r="T87" s="45"/>
      <c r="U87" s="45"/>
      <c r="V87" s="45"/>
      <c r="W87" s="46">
        <f t="shared" si="44"/>
        <v>0.108</v>
      </c>
      <c r="X87" s="46">
        <f t="shared" si="45"/>
        <v>0.3</v>
      </c>
    </row>
    <row r="88" spans="1:24" ht="16.5" hidden="1">
      <c r="A88" s="118">
        <v>83</v>
      </c>
      <c r="B88" s="67">
        <f t="shared" si="29"/>
        <v>95357</v>
      </c>
      <c r="C88" s="11">
        <f t="shared" si="30"/>
        <v>0</v>
      </c>
      <c r="D88" s="32">
        <f t="shared" si="31"/>
        <v>0</v>
      </c>
      <c r="E88" s="85">
        <f t="shared" si="32"/>
        <v>0</v>
      </c>
      <c r="F88" s="12">
        <f t="shared" si="33"/>
        <v>0</v>
      </c>
      <c r="G88" s="12">
        <f t="shared" si="34"/>
        <v>0</v>
      </c>
      <c r="H88" s="36">
        <f t="shared" si="35"/>
        <v>0</v>
      </c>
      <c r="I88" s="17">
        <f t="shared" si="36"/>
        <v>-1098585</v>
      </c>
      <c r="J88" s="15">
        <f t="shared" si="37"/>
        <v>0.108</v>
      </c>
      <c r="K88" s="20">
        <f t="shared" si="38"/>
        <v>0</v>
      </c>
      <c r="L88" s="48">
        <f t="shared" si="39"/>
        <v>0</v>
      </c>
      <c r="M88" s="39">
        <f t="shared" si="40"/>
        <v>0</v>
      </c>
      <c r="N88" s="44">
        <f t="shared" si="41"/>
        <v>21358</v>
      </c>
      <c r="O88" s="15">
        <f t="shared" si="42"/>
        <v>0.3</v>
      </c>
      <c r="P88" s="13">
        <f t="shared" si="43"/>
        <v>0</v>
      </c>
      <c r="Q88" s="19"/>
      <c r="S88" s="87"/>
      <c r="T88" s="45"/>
      <c r="U88" s="45"/>
      <c r="V88" s="45"/>
      <c r="W88" s="46">
        <f t="shared" si="44"/>
        <v>0.108</v>
      </c>
      <c r="X88" s="46">
        <f t="shared" si="45"/>
        <v>0.3</v>
      </c>
    </row>
    <row r="89" spans="1:24" ht="16.5" hidden="1">
      <c r="A89" s="118">
        <v>84</v>
      </c>
      <c r="B89" s="67">
        <f t="shared" si="29"/>
        <v>95357</v>
      </c>
      <c r="C89" s="11">
        <f t="shared" si="30"/>
        <v>0</v>
      </c>
      <c r="D89" s="32">
        <f t="shared" si="31"/>
        <v>0</v>
      </c>
      <c r="E89" s="85">
        <f t="shared" si="32"/>
        <v>0</v>
      </c>
      <c r="F89" s="12">
        <f t="shared" si="33"/>
        <v>0</v>
      </c>
      <c r="G89" s="12">
        <f t="shared" si="34"/>
        <v>0</v>
      </c>
      <c r="H89" s="36">
        <f t="shared" si="35"/>
        <v>0</v>
      </c>
      <c r="I89" s="17">
        <f t="shared" si="36"/>
        <v>-1098585</v>
      </c>
      <c r="J89" s="15">
        <f t="shared" si="37"/>
        <v>0.108</v>
      </c>
      <c r="K89" s="20">
        <f t="shared" si="38"/>
        <v>0</v>
      </c>
      <c r="L89" s="48">
        <f t="shared" si="39"/>
        <v>0</v>
      </c>
      <c r="M89" s="39">
        <f t="shared" si="40"/>
        <v>0</v>
      </c>
      <c r="N89" s="44">
        <f t="shared" si="41"/>
        <v>21358</v>
      </c>
      <c r="O89" s="15">
        <f t="shared" si="42"/>
        <v>0.3</v>
      </c>
      <c r="P89" s="13">
        <f t="shared" si="43"/>
        <v>0</v>
      </c>
      <c r="Q89" s="19"/>
      <c r="S89" s="87"/>
      <c r="T89" s="45"/>
      <c r="U89" s="45"/>
      <c r="V89" s="45"/>
      <c r="W89" s="46">
        <f t="shared" si="44"/>
        <v>0.108</v>
      </c>
      <c r="X89" s="46">
        <f t="shared" si="45"/>
        <v>0.3</v>
      </c>
    </row>
    <row r="90" spans="1:24" ht="16.5" hidden="1">
      <c r="A90" s="118">
        <v>85</v>
      </c>
      <c r="B90" s="67">
        <f t="shared" si="29"/>
        <v>95357</v>
      </c>
      <c r="C90" s="11">
        <f t="shared" si="30"/>
        <v>0</v>
      </c>
      <c r="D90" s="32">
        <f t="shared" si="31"/>
        <v>0</v>
      </c>
      <c r="E90" s="85">
        <f t="shared" si="32"/>
        <v>0</v>
      </c>
      <c r="F90" s="12">
        <f t="shared" si="33"/>
        <v>0</v>
      </c>
      <c r="G90" s="12">
        <f t="shared" si="34"/>
        <v>0</v>
      </c>
      <c r="H90" s="36">
        <f t="shared" si="35"/>
        <v>0</v>
      </c>
      <c r="I90" s="17">
        <f t="shared" si="36"/>
        <v>-1098585</v>
      </c>
      <c r="J90" s="15">
        <f t="shared" si="37"/>
        <v>0.108</v>
      </c>
      <c r="K90" s="20">
        <f t="shared" si="38"/>
        <v>0</v>
      </c>
      <c r="L90" s="48">
        <f t="shared" si="39"/>
        <v>0</v>
      </c>
      <c r="M90" s="39">
        <f t="shared" si="40"/>
        <v>0</v>
      </c>
      <c r="N90" s="44">
        <f t="shared" si="41"/>
        <v>21358</v>
      </c>
      <c r="O90" s="15">
        <f t="shared" si="42"/>
        <v>0.3</v>
      </c>
      <c r="P90" s="13">
        <f t="shared" si="43"/>
        <v>0</v>
      </c>
      <c r="Q90" s="19"/>
      <c r="S90" s="87"/>
      <c r="T90" s="45"/>
      <c r="U90" s="45"/>
      <c r="V90" s="45"/>
      <c r="W90" s="46">
        <f t="shared" si="44"/>
        <v>0.108</v>
      </c>
      <c r="X90" s="46">
        <f t="shared" si="45"/>
        <v>0.3</v>
      </c>
    </row>
    <row r="91" spans="1:24" ht="16.5" hidden="1">
      <c r="A91" s="118">
        <v>86</v>
      </c>
      <c r="B91" s="67">
        <f t="shared" si="29"/>
        <v>95357</v>
      </c>
      <c r="C91" s="11">
        <f t="shared" si="30"/>
        <v>0</v>
      </c>
      <c r="D91" s="32">
        <f t="shared" si="31"/>
        <v>0</v>
      </c>
      <c r="E91" s="85">
        <f t="shared" si="32"/>
        <v>0</v>
      </c>
      <c r="F91" s="12">
        <f t="shared" si="33"/>
        <v>0</v>
      </c>
      <c r="G91" s="12">
        <f t="shared" si="34"/>
        <v>0</v>
      </c>
      <c r="H91" s="36">
        <f t="shared" si="35"/>
        <v>0</v>
      </c>
      <c r="I91" s="17">
        <f t="shared" si="36"/>
        <v>-1098585</v>
      </c>
      <c r="J91" s="15">
        <f t="shared" si="37"/>
        <v>0.108</v>
      </c>
      <c r="K91" s="20">
        <f t="shared" si="38"/>
        <v>0</v>
      </c>
      <c r="L91" s="48">
        <f t="shared" si="39"/>
        <v>0</v>
      </c>
      <c r="M91" s="39">
        <f t="shared" si="40"/>
        <v>0</v>
      </c>
      <c r="N91" s="44">
        <f t="shared" si="41"/>
        <v>21358</v>
      </c>
      <c r="O91" s="15">
        <f t="shared" si="42"/>
        <v>0.3</v>
      </c>
      <c r="P91" s="13">
        <f t="shared" si="43"/>
        <v>0</v>
      </c>
      <c r="Q91" s="19"/>
      <c r="S91" s="87"/>
      <c r="T91" s="45"/>
      <c r="U91" s="45"/>
      <c r="V91" s="45"/>
      <c r="W91" s="46">
        <f t="shared" si="44"/>
        <v>0.108</v>
      </c>
      <c r="X91" s="46">
        <f t="shared" si="45"/>
        <v>0.3</v>
      </c>
    </row>
    <row r="92" spans="1:24" ht="16.5" hidden="1">
      <c r="A92" s="118">
        <v>87</v>
      </c>
      <c r="B92" s="67">
        <f t="shared" si="29"/>
        <v>95357</v>
      </c>
      <c r="C92" s="11">
        <f t="shared" si="30"/>
        <v>0</v>
      </c>
      <c r="D92" s="32">
        <f t="shared" si="31"/>
        <v>0</v>
      </c>
      <c r="E92" s="85">
        <f t="shared" si="32"/>
        <v>0</v>
      </c>
      <c r="F92" s="12">
        <f t="shared" si="33"/>
        <v>0</v>
      </c>
      <c r="G92" s="12">
        <f t="shared" si="34"/>
        <v>0</v>
      </c>
      <c r="H92" s="36">
        <f t="shared" si="35"/>
        <v>0</v>
      </c>
      <c r="I92" s="17">
        <f t="shared" si="36"/>
        <v>-1098585</v>
      </c>
      <c r="J92" s="15">
        <f t="shared" si="37"/>
        <v>0.108</v>
      </c>
      <c r="K92" s="20">
        <f t="shared" si="38"/>
        <v>0</v>
      </c>
      <c r="L92" s="48">
        <f t="shared" si="39"/>
        <v>0</v>
      </c>
      <c r="M92" s="39">
        <f t="shared" si="40"/>
        <v>0</v>
      </c>
      <c r="N92" s="44">
        <f t="shared" si="41"/>
        <v>21358</v>
      </c>
      <c r="O92" s="15">
        <f t="shared" si="42"/>
        <v>0.3</v>
      </c>
      <c r="P92" s="13">
        <f t="shared" si="43"/>
        <v>0</v>
      </c>
      <c r="Q92" s="19"/>
      <c r="S92" s="87"/>
      <c r="T92" s="45"/>
      <c r="U92" s="45"/>
      <c r="V92" s="45"/>
      <c r="W92" s="46">
        <f t="shared" si="44"/>
        <v>0.108</v>
      </c>
      <c r="X92" s="46">
        <f t="shared" si="45"/>
        <v>0.3</v>
      </c>
    </row>
    <row r="93" spans="1:24" ht="16.5" hidden="1">
      <c r="A93" s="118">
        <v>88</v>
      </c>
      <c r="B93" s="67">
        <f t="shared" si="29"/>
        <v>95357</v>
      </c>
      <c r="C93" s="11">
        <f t="shared" si="30"/>
        <v>0</v>
      </c>
      <c r="D93" s="32">
        <f t="shared" si="31"/>
        <v>0</v>
      </c>
      <c r="E93" s="85">
        <f t="shared" si="32"/>
        <v>0</v>
      </c>
      <c r="F93" s="12">
        <f t="shared" si="33"/>
        <v>0</v>
      </c>
      <c r="G93" s="12">
        <f t="shared" si="34"/>
        <v>0</v>
      </c>
      <c r="H93" s="36">
        <f t="shared" si="35"/>
        <v>0</v>
      </c>
      <c r="I93" s="17">
        <f t="shared" si="36"/>
        <v>-1098585</v>
      </c>
      <c r="J93" s="15">
        <f t="shared" si="37"/>
        <v>0.108</v>
      </c>
      <c r="K93" s="20">
        <f t="shared" si="38"/>
        <v>0</v>
      </c>
      <c r="L93" s="48">
        <f t="shared" si="39"/>
        <v>0</v>
      </c>
      <c r="M93" s="39">
        <f t="shared" si="40"/>
        <v>0</v>
      </c>
      <c r="N93" s="44">
        <f t="shared" si="41"/>
        <v>21358</v>
      </c>
      <c r="O93" s="15">
        <f t="shared" si="42"/>
        <v>0.3</v>
      </c>
      <c r="P93" s="13">
        <f t="shared" si="43"/>
        <v>0</v>
      </c>
      <c r="Q93" s="19"/>
      <c r="S93" s="87"/>
      <c r="T93" s="45"/>
      <c r="U93" s="45"/>
      <c r="V93" s="45"/>
      <c r="W93" s="46">
        <f t="shared" si="44"/>
        <v>0.108</v>
      </c>
      <c r="X93" s="46">
        <f t="shared" si="45"/>
        <v>0.3</v>
      </c>
    </row>
    <row r="94" spans="1:24" ht="16.5" hidden="1">
      <c r="A94" s="118">
        <v>89</v>
      </c>
      <c r="B94" s="67">
        <f t="shared" si="29"/>
        <v>95357</v>
      </c>
      <c r="C94" s="11">
        <f t="shared" si="30"/>
        <v>0</v>
      </c>
      <c r="D94" s="32">
        <f t="shared" si="31"/>
        <v>0</v>
      </c>
      <c r="E94" s="85">
        <f t="shared" si="32"/>
        <v>0</v>
      </c>
      <c r="F94" s="12">
        <f t="shared" si="33"/>
        <v>0</v>
      </c>
      <c r="G94" s="12">
        <f t="shared" si="34"/>
        <v>0</v>
      </c>
      <c r="H94" s="36">
        <f t="shared" si="35"/>
        <v>0</v>
      </c>
      <c r="I94" s="17">
        <f t="shared" si="36"/>
        <v>-1098585</v>
      </c>
      <c r="J94" s="15">
        <f t="shared" si="37"/>
        <v>0.108</v>
      </c>
      <c r="K94" s="20">
        <f t="shared" si="38"/>
        <v>0</v>
      </c>
      <c r="L94" s="48">
        <f t="shared" si="39"/>
        <v>0</v>
      </c>
      <c r="M94" s="39">
        <f t="shared" si="40"/>
        <v>0</v>
      </c>
      <c r="N94" s="44">
        <f t="shared" si="41"/>
        <v>21358</v>
      </c>
      <c r="O94" s="15">
        <f t="shared" si="42"/>
        <v>0.3</v>
      </c>
      <c r="P94" s="13">
        <f t="shared" si="43"/>
        <v>0</v>
      </c>
      <c r="Q94" s="19"/>
      <c r="S94" s="87"/>
      <c r="T94" s="45"/>
      <c r="U94" s="45"/>
      <c r="V94" s="45"/>
      <c r="W94" s="46">
        <f t="shared" si="44"/>
        <v>0.108</v>
      </c>
      <c r="X94" s="46">
        <f t="shared" si="45"/>
        <v>0.3</v>
      </c>
    </row>
    <row r="95" spans="1:24" ht="16.5" hidden="1">
      <c r="A95" s="118">
        <v>90</v>
      </c>
      <c r="B95" s="67">
        <f t="shared" si="29"/>
        <v>95357</v>
      </c>
      <c r="C95" s="11">
        <f t="shared" si="30"/>
        <v>0</v>
      </c>
      <c r="D95" s="32">
        <f t="shared" si="31"/>
        <v>0</v>
      </c>
      <c r="E95" s="85">
        <f t="shared" si="32"/>
        <v>0</v>
      </c>
      <c r="F95" s="12">
        <f t="shared" si="33"/>
        <v>0</v>
      </c>
      <c r="G95" s="12">
        <f t="shared" si="34"/>
        <v>0</v>
      </c>
      <c r="H95" s="36">
        <f t="shared" si="35"/>
        <v>0</v>
      </c>
      <c r="I95" s="17">
        <f t="shared" si="36"/>
        <v>-1098585</v>
      </c>
      <c r="J95" s="15">
        <f t="shared" si="37"/>
        <v>0.108</v>
      </c>
      <c r="K95" s="20">
        <f t="shared" si="38"/>
        <v>0</v>
      </c>
      <c r="L95" s="48">
        <f t="shared" si="39"/>
        <v>0</v>
      </c>
      <c r="M95" s="39">
        <f t="shared" si="40"/>
        <v>0</v>
      </c>
      <c r="N95" s="44">
        <f t="shared" si="41"/>
        <v>21358</v>
      </c>
      <c r="O95" s="15">
        <f t="shared" si="42"/>
        <v>0.3</v>
      </c>
      <c r="P95" s="13">
        <f t="shared" si="43"/>
        <v>0</v>
      </c>
      <c r="Q95" s="19"/>
      <c r="S95" s="87"/>
      <c r="T95" s="45"/>
      <c r="U95" s="45"/>
      <c r="V95" s="45"/>
      <c r="W95" s="46">
        <f t="shared" si="44"/>
        <v>0.108</v>
      </c>
      <c r="X95" s="46">
        <f t="shared" si="45"/>
        <v>0.3</v>
      </c>
    </row>
    <row r="96" spans="1:24" ht="16.5" hidden="1">
      <c r="A96" s="118">
        <v>91</v>
      </c>
      <c r="B96" s="67">
        <f t="shared" si="29"/>
        <v>95357</v>
      </c>
      <c r="C96" s="11">
        <f t="shared" si="30"/>
        <v>0</v>
      </c>
      <c r="D96" s="32">
        <f t="shared" si="31"/>
        <v>0</v>
      </c>
      <c r="E96" s="85">
        <f t="shared" si="32"/>
        <v>0</v>
      </c>
      <c r="F96" s="12">
        <f t="shared" si="33"/>
        <v>0</v>
      </c>
      <c r="G96" s="12">
        <f t="shared" si="34"/>
        <v>0</v>
      </c>
      <c r="H96" s="36">
        <f t="shared" si="35"/>
        <v>0</v>
      </c>
      <c r="I96" s="17">
        <f t="shared" si="36"/>
        <v>-1098585</v>
      </c>
      <c r="J96" s="15">
        <f t="shared" si="37"/>
        <v>0.108</v>
      </c>
      <c r="K96" s="20">
        <f t="shared" si="38"/>
        <v>0</v>
      </c>
      <c r="L96" s="48">
        <f t="shared" si="39"/>
        <v>0</v>
      </c>
      <c r="M96" s="39">
        <f t="shared" si="40"/>
        <v>0</v>
      </c>
      <c r="N96" s="44">
        <f t="shared" si="41"/>
        <v>21358</v>
      </c>
      <c r="O96" s="15">
        <f t="shared" si="42"/>
        <v>0.3</v>
      </c>
      <c r="P96" s="13">
        <f t="shared" si="43"/>
        <v>0</v>
      </c>
      <c r="Q96" s="19"/>
      <c r="S96" s="87"/>
      <c r="T96" s="45"/>
      <c r="U96" s="45"/>
      <c r="V96" s="45"/>
      <c r="W96" s="46">
        <f t="shared" si="44"/>
        <v>0.108</v>
      </c>
      <c r="X96" s="46">
        <f t="shared" si="45"/>
        <v>0.3</v>
      </c>
    </row>
    <row r="97" spans="1:24" ht="16.5" hidden="1">
      <c r="A97" s="118">
        <v>92</v>
      </c>
      <c r="B97" s="67">
        <f t="shared" si="29"/>
        <v>95357</v>
      </c>
      <c r="C97" s="11">
        <f t="shared" si="30"/>
        <v>0</v>
      </c>
      <c r="D97" s="32">
        <f t="shared" si="31"/>
        <v>0</v>
      </c>
      <c r="E97" s="85">
        <f t="shared" si="32"/>
        <v>0</v>
      </c>
      <c r="F97" s="12">
        <f t="shared" si="33"/>
        <v>0</v>
      </c>
      <c r="G97" s="12">
        <f t="shared" si="34"/>
        <v>0</v>
      </c>
      <c r="H97" s="36">
        <f t="shared" si="35"/>
        <v>0</v>
      </c>
      <c r="I97" s="17">
        <f t="shared" si="36"/>
        <v>-1098585</v>
      </c>
      <c r="J97" s="15">
        <f t="shared" si="37"/>
        <v>0.108</v>
      </c>
      <c r="K97" s="20">
        <f t="shared" si="38"/>
        <v>0</v>
      </c>
      <c r="L97" s="48">
        <f t="shared" si="39"/>
        <v>0</v>
      </c>
      <c r="M97" s="39">
        <f t="shared" si="40"/>
        <v>0</v>
      </c>
      <c r="N97" s="44">
        <f t="shared" si="41"/>
        <v>21358</v>
      </c>
      <c r="O97" s="15">
        <f t="shared" si="42"/>
        <v>0.3</v>
      </c>
      <c r="P97" s="13">
        <f t="shared" si="43"/>
        <v>0</v>
      </c>
      <c r="Q97" s="19"/>
      <c r="S97" s="87"/>
      <c r="T97" s="45"/>
      <c r="U97" s="45"/>
      <c r="V97" s="45"/>
      <c r="W97" s="46">
        <f t="shared" si="44"/>
        <v>0.108</v>
      </c>
      <c r="X97" s="46">
        <f t="shared" si="45"/>
        <v>0.3</v>
      </c>
    </row>
    <row r="98" spans="1:24" ht="16.5" hidden="1">
      <c r="A98" s="118">
        <v>93</v>
      </c>
      <c r="B98" s="67">
        <f t="shared" si="29"/>
        <v>95357</v>
      </c>
      <c r="C98" s="11">
        <f t="shared" si="30"/>
        <v>0</v>
      </c>
      <c r="D98" s="32">
        <f t="shared" si="31"/>
        <v>0</v>
      </c>
      <c r="E98" s="85">
        <f t="shared" si="32"/>
        <v>0</v>
      </c>
      <c r="F98" s="12">
        <f t="shared" si="33"/>
        <v>0</v>
      </c>
      <c r="G98" s="12">
        <f t="shared" si="34"/>
        <v>0</v>
      </c>
      <c r="H98" s="36">
        <f t="shared" si="35"/>
        <v>0</v>
      </c>
      <c r="I98" s="17">
        <f t="shared" si="36"/>
        <v>-1098585</v>
      </c>
      <c r="J98" s="15">
        <f t="shared" si="37"/>
        <v>0.108</v>
      </c>
      <c r="K98" s="20">
        <f t="shared" si="38"/>
        <v>0</v>
      </c>
      <c r="L98" s="48">
        <f t="shared" si="39"/>
        <v>0</v>
      </c>
      <c r="M98" s="39">
        <f t="shared" si="40"/>
        <v>0</v>
      </c>
      <c r="N98" s="44">
        <f t="shared" si="41"/>
        <v>21358</v>
      </c>
      <c r="O98" s="15">
        <f t="shared" si="42"/>
        <v>0.3</v>
      </c>
      <c r="P98" s="13">
        <f t="shared" si="43"/>
        <v>0</v>
      </c>
      <c r="Q98" s="19"/>
      <c r="S98" s="87"/>
      <c r="T98" s="45"/>
      <c r="U98" s="45"/>
      <c r="V98" s="45"/>
      <c r="W98" s="46">
        <f t="shared" si="44"/>
        <v>0.108</v>
      </c>
      <c r="X98" s="46">
        <f t="shared" si="45"/>
        <v>0.3</v>
      </c>
    </row>
    <row r="99" spans="1:24" ht="16.5" hidden="1">
      <c r="A99" s="118">
        <v>94</v>
      </c>
      <c r="B99" s="67">
        <f>B98-C99</f>
        <v>95357</v>
      </c>
      <c r="C99" s="11">
        <f>T99</f>
        <v>0</v>
      </c>
      <c r="D99" s="32">
        <f>S99</f>
        <v>0</v>
      </c>
      <c r="E99" s="85">
        <f>IF(D99="","",D99-D98)</f>
        <v>0</v>
      </c>
      <c r="F99" s="12">
        <f>IF(D99="","",ROUND(B98*E99/365*J99,0))</f>
        <v>0</v>
      </c>
      <c r="G99" s="12">
        <f>U99</f>
        <v>0</v>
      </c>
      <c r="H99" s="36">
        <f>IF(D99="","",F99-G99)</f>
        <v>0</v>
      </c>
      <c r="I99" s="17">
        <f>IF(D99="","",I98+H99)</f>
        <v>-1098585</v>
      </c>
      <c r="J99" s="15">
        <f>W99</f>
        <v>0.108</v>
      </c>
      <c r="K99" s="20">
        <f>IF(F99-G99&lt;=0,0,IF(I99&lt;=0,0,ROUND((F99-G99)*O99,0)))</f>
        <v>0</v>
      </c>
      <c r="L99" s="48">
        <f>V99</f>
        <v>0</v>
      </c>
      <c r="M99" s="39">
        <f>K99-L99</f>
        <v>0</v>
      </c>
      <c r="N99" s="44">
        <f>IF(D98="","",N98+M99)</f>
        <v>21358</v>
      </c>
      <c r="O99" s="15">
        <f>X99</f>
        <v>0.3</v>
      </c>
      <c r="P99" s="13">
        <f>T99+U99+V99</f>
        <v>0</v>
      </c>
      <c r="Q99" s="19"/>
      <c r="S99" s="87"/>
      <c r="T99" s="45"/>
      <c r="U99" s="45"/>
      <c r="V99" s="45"/>
      <c r="W99" s="46">
        <f>W98</f>
        <v>0.108</v>
      </c>
      <c r="X99" s="46">
        <f>X98</f>
        <v>0.3</v>
      </c>
    </row>
    <row r="100" spans="1:24" ht="16.5" hidden="1">
      <c r="A100" s="118">
        <v>95</v>
      </c>
      <c r="B100" s="67">
        <f>B99-C100</f>
        <v>95357</v>
      </c>
      <c r="C100" s="11">
        <f>T100</f>
        <v>0</v>
      </c>
      <c r="D100" s="32">
        <f>S100</f>
        <v>0</v>
      </c>
      <c r="E100" s="85">
        <f>IF(D100="","",D100-D99)</f>
        <v>0</v>
      </c>
      <c r="F100" s="12">
        <f>IF(D100="","",ROUND(B99*E100/365*J100,0))</f>
        <v>0</v>
      </c>
      <c r="G100" s="12">
        <f>U100</f>
        <v>0</v>
      </c>
      <c r="H100" s="36">
        <f>IF(D100="","",F100-G100)</f>
        <v>0</v>
      </c>
      <c r="I100" s="17">
        <f>IF(D100="","",I99+H100)</f>
        <v>-1098585</v>
      </c>
      <c r="J100" s="15">
        <f>W100</f>
        <v>0.108</v>
      </c>
      <c r="K100" s="20">
        <f>IF(F100-G100&lt;=0,0,IF(I100&lt;=0,0,ROUND((F100-G100)*O100,0)))</f>
        <v>0</v>
      </c>
      <c r="L100" s="48">
        <f>V100</f>
        <v>0</v>
      </c>
      <c r="M100" s="39">
        <f>K100-L100</f>
        <v>0</v>
      </c>
      <c r="N100" s="44">
        <f>IF(D99="","",N99+M100)</f>
        <v>21358</v>
      </c>
      <c r="O100" s="15">
        <f>X100</f>
        <v>0.3</v>
      </c>
      <c r="P100" s="13">
        <f>T100+U100+V100</f>
        <v>0</v>
      </c>
      <c r="Q100" s="19"/>
      <c r="S100" s="87"/>
      <c r="T100" s="45"/>
      <c r="U100" s="45"/>
      <c r="V100" s="45"/>
      <c r="W100" s="46">
        <f>W99</f>
        <v>0.108</v>
      </c>
      <c r="X100" s="46">
        <f>X99</f>
        <v>0.3</v>
      </c>
    </row>
    <row r="101" ht="16.5">
      <c r="E101" s="86"/>
    </row>
    <row r="102" spans="2:24" ht="16.5">
      <c r="B102" s="107" t="s">
        <v>38</v>
      </c>
      <c r="C102" s="107"/>
      <c r="D102" s="107" t="s">
        <v>39</v>
      </c>
      <c r="E102" s="107"/>
      <c r="F102" s="108" t="s">
        <v>40</v>
      </c>
      <c r="G102" s="108"/>
      <c r="H102" s="108" t="s">
        <v>43</v>
      </c>
      <c r="I102" s="108"/>
      <c r="J102" s="108" t="s">
        <v>41</v>
      </c>
      <c r="K102" s="108"/>
      <c r="L102" s="107" t="s">
        <v>42</v>
      </c>
      <c r="M102" s="107"/>
      <c r="N102"/>
      <c r="O102" s="4"/>
      <c r="Q102" s="54"/>
      <c r="R102" s="4"/>
      <c r="S102" s="4"/>
      <c r="U102" s="24"/>
      <c r="V102" s="24"/>
      <c r="W102"/>
      <c r="X102"/>
    </row>
    <row r="103" spans="2:14" ht="16.5">
      <c r="B103" s="128">
        <f>D19</f>
        <v>41453</v>
      </c>
      <c r="C103" s="128"/>
      <c r="D103" s="126">
        <f>B20</f>
        <v>95357</v>
      </c>
      <c r="E103" s="126"/>
      <c r="F103" s="126">
        <f>I19</f>
        <v>71021</v>
      </c>
      <c r="G103" s="126"/>
      <c r="H103" s="126">
        <f>L106</f>
        <v>0</v>
      </c>
      <c r="I103" s="127"/>
      <c r="J103" s="126">
        <f>N19</f>
        <v>21358</v>
      </c>
      <c r="K103" s="126"/>
      <c r="L103" s="109">
        <f>SUM(D103:K103)</f>
        <v>187736</v>
      </c>
      <c r="M103" s="109"/>
      <c r="N103"/>
    </row>
    <row r="104" spans="4:13" ht="16.5">
      <c r="D104" s="29"/>
      <c r="E104" s="30"/>
      <c r="G104" s="29"/>
      <c r="H104" s="41"/>
      <c r="I104" s="29"/>
      <c r="J104" s="49"/>
      <c r="L104" s="29"/>
      <c r="M104" s="47"/>
    </row>
    <row r="105" spans="2:13" ht="16.5">
      <c r="B105" s="115" t="s">
        <v>0</v>
      </c>
      <c r="C105" s="115"/>
      <c r="D105" s="82" t="s">
        <v>1</v>
      </c>
      <c r="E105" s="83" t="s">
        <v>2</v>
      </c>
      <c r="F105" s="83" t="s">
        <v>3</v>
      </c>
      <c r="G105" s="81" t="s">
        <v>4</v>
      </c>
      <c r="H105" s="84" t="s">
        <v>5</v>
      </c>
      <c r="I105" s="84" t="s">
        <v>6</v>
      </c>
      <c r="J105" s="116" t="s">
        <v>8</v>
      </c>
      <c r="K105" s="116"/>
      <c r="L105" s="107" t="s">
        <v>7</v>
      </c>
      <c r="M105" s="107"/>
    </row>
    <row r="106" spans="2:13" ht="16.5">
      <c r="B106" s="115"/>
      <c r="C106" s="115"/>
      <c r="D106" s="45"/>
      <c r="E106" s="45"/>
      <c r="F106" s="45"/>
      <c r="G106" s="129"/>
      <c r="H106" s="129"/>
      <c r="I106" s="129"/>
      <c r="J106" s="126"/>
      <c r="K106" s="126"/>
      <c r="L106" s="109">
        <f>SUM(D106:I106)</f>
        <v>0</v>
      </c>
      <c r="M106" s="109"/>
    </row>
    <row r="108" spans="2:16" ht="113.25" customHeight="1">
      <c r="B108" s="106" t="s">
        <v>37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</sheetData>
  <sheetProtection/>
  <mergeCells count="23">
    <mergeCell ref="L106:M106"/>
    <mergeCell ref="J105:K105"/>
    <mergeCell ref="J106:K106"/>
    <mergeCell ref="B103:C103"/>
    <mergeCell ref="L102:M102"/>
    <mergeCell ref="J3:L3"/>
    <mergeCell ref="L103:M103"/>
    <mergeCell ref="B105:C106"/>
    <mergeCell ref="L105:M105"/>
    <mergeCell ref="A1:P1"/>
    <mergeCell ref="S5:X5"/>
    <mergeCell ref="S4:X4"/>
    <mergeCell ref="B102:C102"/>
    <mergeCell ref="M3:N3"/>
    <mergeCell ref="B108:P108"/>
    <mergeCell ref="D102:E102"/>
    <mergeCell ref="F102:G102"/>
    <mergeCell ref="J102:K102"/>
    <mergeCell ref="H102:I102"/>
    <mergeCell ref="H103:I103"/>
    <mergeCell ref="D103:E103"/>
    <mergeCell ref="F103:G103"/>
    <mergeCell ref="J103:K103"/>
  </mergeCells>
  <printOptions/>
  <pageMargins left="0.1968503937007874" right="0.1968503937007874" top="0.4330708661417323" bottom="0.5905511811023623" header="0.31496062992125984" footer="0.2755905511811024"/>
  <pageSetup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85" zoomScaleNormal="85" workbookViewId="0" topLeftCell="A1">
      <selection activeCell="K8" sqref="K8"/>
    </sheetView>
  </sheetViews>
  <sheetFormatPr defaultColWidth="9.00390625" defaultRowHeight="16.5"/>
  <cols>
    <col min="1" max="1" width="4.75390625" style="117" customWidth="1"/>
    <col min="2" max="2" width="8.50390625" style="49" bestFit="1" customWidth="1"/>
    <col min="3" max="3" width="9.625" style="41" customWidth="1"/>
    <col min="4" max="4" width="10.375" style="30" customWidth="1"/>
    <col min="5" max="6" width="9.50390625" style="29" bestFit="1" customWidth="1"/>
    <col min="7" max="7" width="9.50390625" style="41" bestFit="1" customWidth="1"/>
    <col min="8" max="8" width="10.50390625" style="29" customWidth="1"/>
    <col min="9" max="9" width="8.75390625" style="49" customWidth="1"/>
    <col min="10" max="10" width="4.50390625" style="29" customWidth="1"/>
    <col min="11" max="11" width="8.875" style="29" customWidth="1"/>
    <col min="12" max="12" width="8.625" style="47" customWidth="1"/>
    <col min="13" max="13" width="12.375" style="29" customWidth="1"/>
    <col min="14" max="14" width="9.00390625" style="49" customWidth="1"/>
    <col min="15" max="15" width="7.375" style="29" customWidth="1"/>
    <col min="16" max="16" width="9.50390625" style="0" customWidth="1"/>
    <col min="17" max="17" width="2.625" style="4" customWidth="1"/>
    <col min="18" max="18" width="14.25390625" style="0" customWidth="1"/>
    <col min="19" max="19" width="10.50390625" style="54" bestFit="1" customWidth="1"/>
    <col min="20" max="20" width="9.25390625" style="4" customWidth="1"/>
    <col min="21" max="22" width="8.25390625" style="4" customWidth="1"/>
    <col min="23" max="24" width="9.00390625" style="24" customWidth="1"/>
  </cols>
  <sheetData>
    <row r="1" spans="1:25" ht="21">
      <c r="A1" s="110" t="s">
        <v>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R1" s="55"/>
      <c r="S1" s="22"/>
      <c r="T1" s="52"/>
      <c r="U1" s="22"/>
      <c r="V1" s="53"/>
      <c r="W1" s="22"/>
      <c r="X1" s="53"/>
      <c r="Y1" s="22"/>
    </row>
    <row r="2" spans="2:16" ht="8.25" customHeight="1">
      <c r="B2" s="1"/>
      <c r="C2" s="2"/>
      <c r="D2" s="28"/>
      <c r="E2" s="27"/>
      <c r="F2" s="27"/>
      <c r="G2" s="2"/>
      <c r="H2" s="27"/>
      <c r="I2" s="1"/>
      <c r="J2" s="27"/>
      <c r="K2" s="27"/>
      <c r="L2" s="27"/>
      <c r="M2" s="27"/>
      <c r="N2" s="1"/>
      <c r="O2" s="27"/>
      <c r="P2" s="3"/>
    </row>
    <row r="3" spans="2:14" ht="22.5" customHeight="1">
      <c r="B3" s="5" t="s">
        <v>16</v>
      </c>
      <c r="C3" s="102"/>
      <c r="D3" s="5" t="s">
        <v>15</v>
      </c>
      <c r="E3" s="103"/>
      <c r="F3" s="5" t="s">
        <v>17</v>
      </c>
      <c r="G3" s="102"/>
      <c r="H3" s="26" t="s">
        <v>18</v>
      </c>
      <c r="I3" s="104"/>
      <c r="J3" s="114" t="s">
        <v>19</v>
      </c>
      <c r="K3" s="114"/>
      <c r="L3" s="114"/>
      <c r="M3" s="113"/>
      <c r="N3" s="113"/>
    </row>
    <row r="4" spans="5:24" ht="19.5" customHeight="1" thickBot="1">
      <c r="E4" s="31"/>
      <c r="S4" s="112"/>
      <c r="T4" s="112"/>
      <c r="U4" s="112"/>
      <c r="V4" s="112"/>
      <c r="W4" s="112"/>
      <c r="X4" s="112"/>
    </row>
    <row r="5" spans="1:24" ht="46.5" customHeight="1">
      <c r="A5" s="68" t="s">
        <v>45</v>
      </c>
      <c r="B5" s="69" t="s">
        <v>35</v>
      </c>
      <c r="C5" s="6" t="s">
        <v>14</v>
      </c>
      <c r="D5" s="21" t="s">
        <v>9</v>
      </c>
      <c r="E5" s="6" t="s">
        <v>10</v>
      </c>
      <c r="F5" s="7" t="s">
        <v>11</v>
      </c>
      <c r="G5" s="8" t="s">
        <v>12</v>
      </c>
      <c r="H5" s="35" t="s">
        <v>22</v>
      </c>
      <c r="I5" s="43" t="s">
        <v>20</v>
      </c>
      <c r="J5" s="37" t="s">
        <v>13</v>
      </c>
      <c r="K5" s="6" t="s">
        <v>23</v>
      </c>
      <c r="L5" s="6" t="s">
        <v>24</v>
      </c>
      <c r="M5" s="35" t="s">
        <v>31</v>
      </c>
      <c r="N5" s="43" t="s">
        <v>34</v>
      </c>
      <c r="O5" s="40" t="s">
        <v>25</v>
      </c>
      <c r="P5" s="9" t="s">
        <v>21</v>
      </c>
      <c r="Q5" s="18"/>
      <c r="S5" s="111" t="s">
        <v>32</v>
      </c>
      <c r="T5" s="111"/>
      <c r="U5" s="111"/>
      <c r="V5" s="111"/>
      <c r="W5" s="111"/>
      <c r="X5" s="111"/>
    </row>
    <row r="6" spans="1:24" ht="16.5">
      <c r="A6" s="118">
        <v>1</v>
      </c>
      <c r="B6" s="67">
        <f>M3</f>
        <v>0</v>
      </c>
      <c r="C6" s="42"/>
      <c r="D6" s="32">
        <f>I3</f>
        <v>0</v>
      </c>
      <c r="E6" s="33"/>
      <c r="F6" s="34"/>
      <c r="G6" s="10"/>
      <c r="H6" s="34"/>
      <c r="I6" s="50"/>
      <c r="J6" s="15">
        <f>W7</f>
        <v>0</v>
      </c>
      <c r="K6" s="34"/>
      <c r="L6" s="14"/>
      <c r="M6" s="38"/>
      <c r="N6" s="51"/>
      <c r="O6" s="15">
        <f>X7</f>
        <v>0</v>
      </c>
      <c r="P6" s="16"/>
      <c r="Q6" s="18"/>
      <c r="S6" s="56" t="s">
        <v>36</v>
      </c>
      <c r="T6" s="23" t="s">
        <v>26</v>
      </c>
      <c r="U6" s="23" t="s">
        <v>27</v>
      </c>
      <c r="V6" s="23" t="s">
        <v>28</v>
      </c>
      <c r="W6" s="25" t="s">
        <v>29</v>
      </c>
      <c r="X6" s="25" t="s">
        <v>30</v>
      </c>
    </row>
    <row r="7" spans="1:24" ht="16.5">
      <c r="A7" s="118">
        <v>2</v>
      </c>
      <c r="B7" s="67">
        <f aca="true" t="shared" si="0" ref="B7:B70">B6-C7</f>
        <v>0</v>
      </c>
      <c r="C7" s="11">
        <f aca="true" t="shared" si="1" ref="C7:C70">T7</f>
        <v>0</v>
      </c>
      <c r="D7" s="32">
        <f aca="true" t="shared" si="2" ref="D7:D70">S7</f>
        <v>0</v>
      </c>
      <c r="E7" s="85">
        <f>IF(D7="","",D7-D6)</f>
        <v>0</v>
      </c>
      <c r="F7" s="12">
        <f aca="true" t="shared" si="3" ref="F7:F70">IF(D7="","",ROUND(B6*E7/365*J7,0))</f>
        <v>0</v>
      </c>
      <c r="G7" s="12">
        <f>U7</f>
        <v>0</v>
      </c>
      <c r="H7" s="36">
        <f aca="true" t="shared" si="4" ref="H7:H70">IF(D7="","",F7-G7)</f>
        <v>0</v>
      </c>
      <c r="I7" s="17">
        <f aca="true" t="shared" si="5" ref="I7:I70">IF(D7="","",I6+H7)</f>
        <v>0</v>
      </c>
      <c r="J7" s="15">
        <f>W7</f>
        <v>0</v>
      </c>
      <c r="K7" s="20">
        <f aca="true" t="shared" si="6" ref="K7:K70">IF(F7-G7&lt;=0,0,IF(I7&lt;=0,0,ROUND((F7-G7)*O7,0)))</f>
        <v>0</v>
      </c>
      <c r="L7" s="48">
        <f>V7</f>
        <v>0</v>
      </c>
      <c r="M7" s="39">
        <f aca="true" t="shared" si="7" ref="M7:M70">K7-L7</f>
        <v>0</v>
      </c>
      <c r="N7" s="44">
        <f>M7</f>
        <v>0</v>
      </c>
      <c r="O7" s="15">
        <f>X7</f>
        <v>0</v>
      </c>
      <c r="P7" s="13">
        <f aca="true" t="shared" si="8" ref="P7:P70">T7+U7+V7</f>
        <v>0</v>
      </c>
      <c r="Q7" s="19"/>
      <c r="S7" s="87"/>
      <c r="T7" s="45"/>
      <c r="U7" s="45"/>
      <c r="V7" s="45"/>
      <c r="W7" s="46"/>
      <c r="X7" s="46"/>
    </row>
    <row r="8" spans="1:24" ht="16.5">
      <c r="A8" s="118">
        <v>3</v>
      </c>
      <c r="B8" s="67">
        <f t="shared" si="0"/>
        <v>0</v>
      </c>
      <c r="C8" s="11">
        <f t="shared" si="1"/>
        <v>0</v>
      </c>
      <c r="D8" s="32">
        <f t="shared" si="2"/>
        <v>0</v>
      </c>
      <c r="E8" s="85">
        <f aca="true" t="shared" si="9" ref="E8:E71">IF(D8="","",D8-D7)</f>
        <v>0</v>
      </c>
      <c r="F8" s="12">
        <f t="shared" si="3"/>
        <v>0</v>
      </c>
      <c r="G8" s="12">
        <f>U8</f>
        <v>0</v>
      </c>
      <c r="H8" s="36">
        <f t="shared" si="4"/>
        <v>0</v>
      </c>
      <c r="I8" s="17">
        <f t="shared" si="5"/>
        <v>0</v>
      </c>
      <c r="J8" s="15">
        <f aca="true" t="shared" si="10" ref="J8:J71">W8</f>
        <v>0</v>
      </c>
      <c r="K8" s="20">
        <f t="shared" si="6"/>
        <v>0</v>
      </c>
      <c r="L8" s="48">
        <f aca="true" t="shared" si="11" ref="L8:L71">V8</f>
        <v>0</v>
      </c>
      <c r="M8" s="39">
        <f t="shared" si="7"/>
        <v>0</v>
      </c>
      <c r="N8" s="44">
        <f>IF(D7="","",N7+M8)</f>
        <v>0</v>
      </c>
      <c r="O8" s="15">
        <f aca="true" t="shared" si="12" ref="O8:O71">X8</f>
        <v>0</v>
      </c>
      <c r="P8" s="13">
        <f t="shared" si="8"/>
        <v>0</v>
      </c>
      <c r="Q8" s="19"/>
      <c r="S8" s="87"/>
      <c r="T8" s="45"/>
      <c r="U8" s="45"/>
      <c r="V8" s="45"/>
      <c r="W8" s="46">
        <f aca="true" t="shared" si="13" ref="W8:X19">W7</f>
        <v>0</v>
      </c>
      <c r="X8" s="46">
        <f t="shared" si="13"/>
        <v>0</v>
      </c>
    </row>
    <row r="9" spans="1:24" ht="16.5">
      <c r="A9" s="118">
        <v>4</v>
      </c>
      <c r="B9" s="67">
        <f t="shared" si="0"/>
        <v>0</v>
      </c>
      <c r="C9" s="11">
        <f t="shared" si="1"/>
        <v>0</v>
      </c>
      <c r="D9" s="32">
        <f t="shared" si="2"/>
        <v>0</v>
      </c>
      <c r="E9" s="85">
        <f t="shared" si="9"/>
        <v>0</v>
      </c>
      <c r="F9" s="12">
        <f t="shared" si="3"/>
        <v>0</v>
      </c>
      <c r="G9" s="12">
        <f>U9</f>
        <v>0</v>
      </c>
      <c r="H9" s="36">
        <f t="shared" si="4"/>
        <v>0</v>
      </c>
      <c r="I9" s="17">
        <f t="shared" si="5"/>
        <v>0</v>
      </c>
      <c r="J9" s="15">
        <f t="shared" si="10"/>
        <v>0</v>
      </c>
      <c r="K9" s="20">
        <f t="shared" si="6"/>
        <v>0</v>
      </c>
      <c r="L9" s="48">
        <f t="shared" si="11"/>
        <v>0</v>
      </c>
      <c r="M9" s="39">
        <f t="shared" si="7"/>
        <v>0</v>
      </c>
      <c r="N9" s="44">
        <f aca="true" t="shared" si="14" ref="N9:N72">IF(D8="","",N8+M9)</f>
        <v>0</v>
      </c>
      <c r="O9" s="15">
        <f t="shared" si="12"/>
        <v>0</v>
      </c>
      <c r="P9" s="13">
        <f t="shared" si="8"/>
        <v>0</v>
      </c>
      <c r="Q9" s="19"/>
      <c r="S9" s="87"/>
      <c r="T9" s="45"/>
      <c r="U9" s="45"/>
      <c r="V9" s="45"/>
      <c r="W9" s="46">
        <f t="shared" si="13"/>
        <v>0</v>
      </c>
      <c r="X9" s="46">
        <f t="shared" si="13"/>
        <v>0</v>
      </c>
    </row>
    <row r="10" spans="1:24" ht="16.5">
      <c r="A10" s="118">
        <v>5</v>
      </c>
      <c r="B10" s="67">
        <f t="shared" si="0"/>
        <v>0</v>
      </c>
      <c r="C10" s="11">
        <f t="shared" si="1"/>
        <v>0</v>
      </c>
      <c r="D10" s="32">
        <f t="shared" si="2"/>
        <v>0</v>
      </c>
      <c r="E10" s="85">
        <f t="shared" si="9"/>
        <v>0</v>
      </c>
      <c r="F10" s="12">
        <f t="shared" si="3"/>
        <v>0</v>
      </c>
      <c r="G10" s="12">
        <f aca="true" t="shared" si="15" ref="G10:G73">U10</f>
        <v>0</v>
      </c>
      <c r="H10" s="36">
        <f t="shared" si="4"/>
        <v>0</v>
      </c>
      <c r="I10" s="17">
        <f t="shared" si="5"/>
        <v>0</v>
      </c>
      <c r="J10" s="15">
        <f t="shared" si="10"/>
        <v>0</v>
      </c>
      <c r="K10" s="20">
        <f t="shared" si="6"/>
        <v>0</v>
      </c>
      <c r="L10" s="48">
        <f t="shared" si="11"/>
        <v>0</v>
      </c>
      <c r="M10" s="39">
        <f t="shared" si="7"/>
        <v>0</v>
      </c>
      <c r="N10" s="44">
        <f t="shared" si="14"/>
        <v>0</v>
      </c>
      <c r="O10" s="15">
        <f t="shared" si="12"/>
        <v>0</v>
      </c>
      <c r="P10" s="13">
        <f t="shared" si="8"/>
        <v>0</v>
      </c>
      <c r="Q10" s="19"/>
      <c r="S10" s="87"/>
      <c r="T10" s="45"/>
      <c r="U10" s="45"/>
      <c r="V10" s="45"/>
      <c r="W10" s="46">
        <f t="shared" si="13"/>
        <v>0</v>
      </c>
      <c r="X10" s="46">
        <f t="shared" si="13"/>
        <v>0</v>
      </c>
    </row>
    <row r="11" spans="1:24" ht="16.5">
      <c r="A11" s="118">
        <v>6</v>
      </c>
      <c r="B11" s="67">
        <f t="shared" si="0"/>
        <v>0</v>
      </c>
      <c r="C11" s="11">
        <f t="shared" si="1"/>
        <v>0</v>
      </c>
      <c r="D11" s="32">
        <f t="shared" si="2"/>
        <v>0</v>
      </c>
      <c r="E11" s="85">
        <f t="shared" si="9"/>
        <v>0</v>
      </c>
      <c r="F11" s="12">
        <f t="shared" si="3"/>
        <v>0</v>
      </c>
      <c r="G11" s="12">
        <f t="shared" si="15"/>
        <v>0</v>
      </c>
      <c r="H11" s="36">
        <f t="shared" si="4"/>
        <v>0</v>
      </c>
      <c r="I11" s="17">
        <f t="shared" si="5"/>
        <v>0</v>
      </c>
      <c r="J11" s="15">
        <f t="shared" si="10"/>
        <v>0</v>
      </c>
      <c r="K11" s="20">
        <f t="shared" si="6"/>
        <v>0</v>
      </c>
      <c r="L11" s="48">
        <f t="shared" si="11"/>
        <v>0</v>
      </c>
      <c r="M11" s="39">
        <f t="shared" si="7"/>
        <v>0</v>
      </c>
      <c r="N11" s="44">
        <f t="shared" si="14"/>
        <v>0</v>
      </c>
      <c r="O11" s="15">
        <f t="shared" si="12"/>
        <v>0</v>
      </c>
      <c r="P11" s="13">
        <f t="shared" si="8"/>
        <v>0</v>
      </c>
      <c r="Q11" s="19"/>
      <c r="S11" s="87"/>
      <c r="T11" s="45"/>
      <c r="U11" s="45"/>
      <c r="V11" s="45"/>
      <c r="W11" s="46">
        <f t="shared" si="13"/>
        <v>0</v>
      </c>
      <c r="X11" s="46">
        <f t="shared" si="13"/>
        <v>0</v>
      </c>
    </row>
    <row r="12" spans="1:24" ht="16.5">
      <c r="A12" s="118">
        <v>7</v>
      </c>
      <c r="B12" s="67">
        <f t="shared" si="0"/>
        <v>0</v>
      </c>
      <c r="C12" s="11">
        <f t="shared" si="1"/>
        <v>0</v>
      </c>
      <c r="D12" s="32">
        <f t="shared" si="2"/>
        <v>0</v>
      </c>
      <c r="E12" s="85">
        <f t="shared" si="9"/>
        <v>0</v>
      </c>
      <c r="F12" s="12">
        <f t="shared" si="3"/>
        <v>0</v>
      </c>
      <c r="G12" s="12">
        <f t="shared" si="15"/>
        <v>0</v>
      </c>
      <c r="H12" s="36">
        <f t="shared" si="4"/>
        <v>0</v>
      </c>
      <c r="I12" s="17">
        <f t="shared" si="5"/>
        <v>0</v>
      </c>
      <c r="J12" s="15">
        <f t="shared" si="10"/>
        <v>0</v>
      </c>
      <c r="K12" s="20">
        <f t="shared" si="6"/>
        <v>0</v>
      </c>
      <c r="L12" s="48">
        <f t="shared" si="11"/>
        <v>0</v>
      </c>
      <c r="M12" s="39">
        <f t="shared" si="7"/>
        <v>0</v>
      </c>
      <c r="N12" s="44">
        <f t="shared" si="14"/>
        <v>0</v>
      </c>
      <c r="O12" s="15">
        <f t="shared" si="12"/>
        <v>0</v>
      </c>
      <c r="P12" s="13">
        <f t="shared" si="8"/>
        <v>0</v>
      </c>
      <c r="Q12" s="19"/>
      <c r="S12" s="87"/>
      <c r="T12" s="45"/>
      <c r="U12" s="45"/>
      <c r="V12" s="45"/>
      <c r="W12" s="46">
        <f t="shared" si="13"/>
        <v>0</v>
      </c>
      <c r="X12" s="46">
        <f t="shared" si="13"/>
        <v>0</v>
      </c>
    </row>
    <row r="13" spans="1:24" ht="16.5" customHeight="1">
      <c r="A13" s="118">
        <v>8</v>
      </c>
      <c r="B13" s="67">
        <f t="shared" si="0"/>
        <v>0</v>
      </c>
      <c r="C13" s="11">
        <f t="shared" si="1"/>
        <v>0</v>
      </c>
      <c r="D13" s="32">
        <f t="shared" si="2"/>
        <v>0</v>
      </c>
      <c r="E13" s="85">
        <f t="shared" si="9"/>
        <v>0</v>
      </c>
      <c r="F13" s="12">
        <f t="shared" si="3"/>
        <v>0</v>
      </c>
      <c r="G13" s="12">
        <f t="shared" si="15"/>
        <v>0</v>
      </c>
      <c r="H13" s="36">
        <f t="shared" si="4"/>
        <v>0</v>
      </c>
      <c r="I13" s="17">
        <f t="shared" si="5"/>
        <v>0</v>
      </c>
      <c r="J13" s="15">
        <f t="shared" si="10"/>
        <v>0</v>
      </c>
      <c r="K13" s="20">
        <f t="shared" si="6"/>
        <v>0</v>
      </c>
      <c r="L13" s="48">
        <f t="shared" si="11"/>
        <v>0</v>
      </c>
      <c r="M13" s="39">
        <f t="shared" si="7"/>
        <v>0</v>
      </c>
      <c r="N13" s="44">
        <f t="shared" si="14"/>
        <v>0</v>
      </c>
      <c r="O13" s="15">
        <f t="shared" si="12"/>
        <v>0</v>
      </c>
      <c r="P13" s="13">
        <f t="shared" si="8"/>
        <v>0</v>
      </c>
      <c r="Q13" s="19"/>
      <c r="S13" s="87"/>
      <c r="T13" s="45"/>
      <c r="U13" s="45"/>
      <c r="V13" s="45"/>
      <c r="W13" s="46">
        <f t="shared" si="13"/>
        <v>0</v>
      </c>
      <c r="X13" s="46">
        <f t="shared" si="13"/>
        <v>0</v>
      </c>
    </row>
    <row r="14" spans="1:24" ht="16.5" customHeight="1">
      <c r="A14" s="118">
        <v>9</v>
      </c>
      <c r="B14" s="67">
        <f t="shared" si="0"/>
        <v>0</v>
      </c>
      <c r="C14" s="11">
        <f t="shared" si="1"/>
        <v>0</v>
      </c>
      <c r="D14" s="32">
        <f t="shared" si="2"/>
        <v>0</v>
      </c>
      <c r="E14" s="85">
        <f t="shared" si="9"/>
        <v>0</v>
      </c>
      <c r="F14" s="12">
        <f t="shared" si="3"/>
        <v>0</v>
      </c>
      <c r="G14" s="12">
        <f t="shared" si="15"/>
        <v>0</v>
      </c>
      <c r="H14" s="36">
        <f t="shared" si="4"/>
        <v>0</v>
      </c>
      <c r="I14" s="17">
        <f t="shared" si="5"/>
        <v>0</v>
      </c>
      <c r="J14" s="15">
        <f t="shared" si="10"/>
        <v>0</v>
      </c>
      <c r="K14" s="20">
        <f t="shared" si="6"/>
        <v>0</v>
      </c>
      <c r="L14" s="48">
        <f t="shared" si="11"/>
        <v>0</v>
      </c>
      <c r="M14" s="39">
        <f t="shared" si="7"/>
        <v>0</v>
      </c>
      <c r="N14" s="44">
        <f t="shared" si="14"/>
        <v>0</v>
      </c>
      <c r="O14" s="15">
        <f t="shared" si="12"/>
        <v>0</v>
      </c>
      <c r="P14" s="13">
        <f t="shared" si="8"/>
        <v>0</v>
      </c>
      <c r="Q14" s="19"/>
      <c r="S14" s="87"/>
      <c r="T14" s="45"/>
      <c r="U14" s="45"/>
      <c r="V14" s="45"/>
      <c r="W14" s="46">
        <f t="shared" si="13"/>
        <v>0</v>
      </c>
      <c r="X14" s="46">
        <f t="shared" si="13"/>
        <v>0</v>
      </c>
    </row>
    <row r="15" spans="1:24" ht="16.5">
      <c r="A15" s="118">
        <v>10</v>
      </c>
      <c r="B15" s="67">
        <f t="shared" si="0"/>
        <v>0</v>
      </c>
      <c r="C15" s="11">
        <f t="shared" si="1"/>
        <v>0</v>
      </c>
      <c r="D15" s="32">
        <f t="shared" si="2"/>
        <v>0</v>
      </c>
      <c r="E15" s="85">
        <f t="shared" si="9"/>
        <v>0</v>
      </c>
      <c r="F15" s="12">
        <f t="shared" si="3"/>
        <v>0</v>
      </c>
      <c r="G15" s="12">
        <f t="shared" si="15"/>
        <v>0</v>
      </c>
      <c r="H15" s="36">
        <f t="shared" si="4"/>
        <v>0</v>
      </c>
      <c r="I15" s="17">
        <f t="shared" si="5"/>
        <v>0</v>
      </c>
      <c r="J15" s="15">
        <f t="shared" si="10"/>
        <v>0</v>
      </c>
      <c r="K15" s="20">
        <f t="shared" si="6"/>
        <v>0</v>
      </c>
      <c r="L15" s="48">
        <f t="shared" si="11"/>
        <v>0</v>
      </c>
      <c r="M15" s="39">
        <f t="shared" si="7"/>
        <v>0</v>
      </c>
      <c r="N15" s="44">
        <f t="shared" si="14"/>
        <v>0</v>
      </c>
      <c r="O15" s="15">
        <f t="shared" si="12"/>
        <v>0</v>
      </c>
      <c r="P15" s="13">
        <f t="shared" si="8"/>
        <v>0</v>
      </c>
      <c r="Q15" s="19"/>
      <c r="S15" s="87"/>
      <c r="T15" s="45"/>
      <c r="U15" s="45"/>
      <c r="V15" s="45"/>
      <c r="W15" s="46">
        <f t="shared" si="13"/>
        <v>0</v>
      </c>
      <c r="X15" s="46">
        <f t="shared" si="13"/>
        <v>0</v>
      </c>
    </row>
    <row r="16" spans="1:24" ht="16.5">
      <c r="A16" s="118">
        <v>11</v>
      </c>
      <c r="B16" s="67">
        <f t="shared" si="0"/>
        <v>0</v>
      </c>
      <c r="C16" s="11">
        <f t="shared" si="1"/>
        <v>0</v>
      </c>
      <c r="D16" s="32">
        <f t="shared" si="2"/>
        <v>0</v>
      </c>
      <c r="E16" s="85">
        <f t="shared" si="9"/>
        <v>0</v>
      </c>
      <c r="F16" s="12">
        <f t="shared" si="3"/>
        <v>0</v>
      </c>
      <c r="G16" s="12">
        <f t="shared" si="15"/>
        <v>0</v>
      </c>
      <c r="H16" s="36">
        <f t="shared" si="4"/>
        <v>0</v>
      </c>
      <c r="I16" s="17">
        <f t="shared" si="5"/>
        <v>0</v>
      </c>
      <c r="J16" s="15">
        <f t="shared" si="10"/>
        <v>0</v>
      </c>
      <c r="K16" s="20">
        <f t="shared" si="6"/>
        <v>0</v>
      </c>
      <c r="L16" s="48">
        <f t="shared" si="11"/>
        <v>0</v>
      </c>
      <c r="M16" s="39">
        <f t="shared" si="7"/>
        <v>0</v>
      </c>
      <c r="N16" s="44">
        <f t="shared" si="14"/>
        <v>0</v>
      </c>
      <c r="O16" s="15">
        <f t="shared" si="12"/>
        <v>0</v>
      </c>
      <c r="P16" s="13">
        <f t="shared" si="8"/>
        <v>0</v>
      </c>
      <c r="Q16" s="19"/>
      <c r="S16" s="87"/>
      <c r="T16" s="45"/>
      <c r="U16" s="45"/>
      <c r="V16" s="45"/>
      <c r="W16" s="46">
        <f t="shared" si="13"/>
        <v>0</v>
      </c>
      <c r="X16" s="46">
        <f t="shared" si="13"/>
        <v>0</v>
      </c>
    </row>
    <row r="17" spans="1:24" ht="16.5">
      <c r="A17" s="118">
        <v>12</v>
      </c>
      <c r="B17" s="67">
        <f t="shared" si="0"/>
        <v>0</v>
      </c>
      <c r="C17" s="11">
        <f t="shared" si="1"/>
        <v>0</v>
      </c>
      <c r="D17" s="32">
        <f t="shared" si="2"/>
        <v>0</v>
      </c>
      <c r="E17" s="85">
        <f t="shared" si="9"/>
        <v>0</v>
      </c>
      <c r="F17" s="12">
        <f t="shared" si="3"/>
        <v>0</v>
      </c>
      <c r="G17" s="12">
        <f t="shared" si="15"/>
        <v>0</v>
      </c>
      <c r="H17" s="36">
        <f t="shared" si="4"/>
        <v>0</v>
      </c>
      <c r="I17" s="17">
        <f t="shared" si="5"/>
        <v>0</v>
      </c>
      <c r="J17" s="15">
        <f t="shared" si="10"/>
        <v>0</v>
      </c>
      <c r="K17" s="20">
        <f t="shared" si="6"/>
        <v>0</v>
      </c>
      <c r="L17" s="48">
        <f t="shared" si="11"/>
        <v>0</v>
      </c>
      <c r="M17" s="39">
        <f t="shared" si="7"/>
        <v>0</v>
      </c>
      <c r="N17" s="44">
        <f t="shared" si="14"/>
        <v>0</v>
      </c>
      <c r="O17" s="15">
        <f t="shared" si="12"/>
        <v>0</v>
      </c>
      <c r="P17" s="13">
        <f t="shared" si="8"/>
        <v>0</v>
      </c>
      <c r="Q17" s="19"/>
      <c r="S17" s="87"/>
      <c r="T17" s="45"/>
      <c r="U17" s="45"/>
      <c r="V17" s="45"/>
      <c r="W17" s="46">
        <f t="shared" si="13"/>
        <v>0</v>
      </c>
      <c r="X17" s="46">
        <f t="shared" si="13"/>
        <v>0</v>
      </c>
    </row>
    <row r="18" spans="1:24" ht="16.5">
      <c r="A18" s="118">
        <v>13</v>
      </c>
      <c r="B18" s="67">
        <f t="shared" si="0"/>
        <v>0</v>
      </c>
      <c r="C18" s="11">
        <f t="shared" si="1"/>
        <v>0</v>
      </c>
      <c r="D18" s="32">
        <f t="shared" si="2"/>
        <v>0</v>
      </c>
      <c r="E18" s="85">
        <f t="shared" si="9"/>
        <v>0</v>
      </c>
      <c r="F18" s="12">
        <f t="shared" si="3"/>
        <v>0</v>
      </c>
      <c r="G18" s="12">
        <f t="shared" si="15"/>
        <v>0</v>
      </c>
      <c r="H18" s="36">
        <f t="shared" si="4"/>
        <v>0</v>
      </c>
      <c r="I18" s="17">
        <f t="shared" si="5"/>
        <v>0</v>
      </c>
      <c r="J18" s="15">
        <f t="shared" si="10"/>
        <v>0</v>
      </c>
      <c r="K18" s="20">
        <f t="shared" si="6"/>
        <v>0</v>
      </c>
      <c r="L18" s="48">
        <f t="shared" si="11"/>
        <v>0</v>
      </c>
      <c r="M18" s="39">
        <f t="shared" si="7"/>
        <v>0</v>
      </c>
      <c r="N18" s="44">
        <f t="shared" si="14"/>
        <v>0</v>
      </c>
      <c r="O18" s="15">
        <f t="shared" si="12"/>
        <v>0</v>
      </c>
      <c r="P18" s="13">
        <f t="shared" si="8"/>
        <v>0</v>
      </c>
      <c r="Q18" s="19"/>
      <c r="S18" s="87"/>
      <c r="T18" s="45"/>
      <c r="U18" s="45"/>
      <c r="V18" s="45"/>
      <c r="W18" s="46">
        <f t="shared" si="13"/>
        <v>0</v>
      </c>
      <c r="X18" s="46">
        <f t="shared" si="13"/>
        <v>0</v>
      </c>
    </row>
    <row r="19" spans="1:24" ht="16.5">
      <c r="A19" s="119">
        <v>14</v>
      </c>
      <c r="B19" s="88">
        <f t="shared" si="0"/>
        <v>0</v>
      </c>
      <c r="C19" s="89">
        <f t="shared" si="1"/>
        <v>0</v>
      </c>
      <c r="D19" s="90">
        <f t="shared" si="2"/>
        <v>0</v>
      </c>
      <c r="E19" s="105">
        <f t="shared" si="9"/>
        <v>0</v>
      </c>
      <c r="F19" s="100">
        <f t="shared" si="3"/>
        <v>0</v>
      </c>
      <c r="G19" s="91">
        <f t="shared" si="15"/>
        <v>0</v>
      </c>
      <c r="H19" s="92">
        <f t="shared" si="4"/>
        <v>0</v>
      </c>
      <c r="I19" s="93">
        <f t="shared" si="5"/>
        <v>0</v>
      </c>
      <c r="J19" s="94">
        <f t="shared" si="10"/>
        <v>0</v>
      </c>
      <c r="K19" s="101">
        <f t="shared" si="6"/>
        <v>0</v>
      </c>
      <c r="L19" s="95">
        <f t="shared" si="11"/>
        <v>0</v>
      </c>
      <c r="M19" s="96">
        <f t="shared" si="7"/>
        <v>0</v>
      </c>
      <c r="N19" s="97">
        <f t="shared" si="14"/>
        <v>0</v>
      </c>
      <c r="O19" s="94">
        <f t="shared" si="12"/>
        <v>0</v>
      </c>
      <c r="P19" s="98">
        <f t="shared" si="8"/>
        <v>0</v>
      </c>
      <c r="Q19" s="19"/>
      <c r="S19" s="87"/>
      <c r="T19" s="45"/>
      <c r="U19" s="45"/>
      <c r="V19" s="45"/>
      <c r="W19" s="46">
        <f t="shared" si="13"/>
        <v>0</v>
      </c>
      <c r="X19" s="46">
        <f t="shared" si="13"/>
        <v>0</v>
      </c>
    </row>
    <row r="20" spans="1:24" ht="17.25" thickBot="1">
      <c r="A20" s="123">
        <v>15</v>
      </c>
      <c r="B20" s="70">
        <f t="shared" si="0"/>
        <v>0</v>
      </c>
      <c r="C20" s="71">
        <f t="shared" si="1"/>
        <v>0</v>
      </c>
      <c r="D20" s="72">
        <f t="shared" si="2"/>
        <v>0</v>
      </c>
      <c r="E20" s="124">
        <f t="shared" si="9"/>
        <v>0</v>
      </c>
      <c r="F20" s="73">
        <f t="shared" si="3"/>
        <v>0</v>
      </c>
      <c r="G20" s="73">
        <f t="shared" si="15"/>
        <v>0</v>
      </c>
      <c r="H20" s="74">
        <f t="shared" si="4"/>
        <v>0</v>
      </c>
      <c r="I20" s="75">
        <f t="shared" si="5"/>
        <v>0</v>
      </c>
      <c r="J20" s="76">
        <f t="shared" si="10"/>
        <v>0</v>
      </c>
      <c r="K20" s="125">
        <f t="shared" si="6"/>
        <v>0</v>
      </c>
      <c r="L20" s="77">
        <f t="shared" si="11"/>
        <v>0</v>
      </c>
      <c r="M20" s="78">
        <f t="shared" si="7"/>
        <v>0</v>
      </c>
      <c r="N20" s="79">
        <f t="shared" si="14"/>
        <v>0</v>
      </c>
      <c r="O20" s="76">
        <f t="shared" si="12"/>
        <v>0</v>
      </c>
      <c r="P20" s="80">
        <f t="shared" si="8"/>
        <v>0</v>
      </c>
      <c r="Q20" s="19"/>
      <c r="S20" s="87"/>
      <c r="T20" s="45"/>
      <c r="U20" s="45"/>
      <c r="V20" s="45"/>
      <c r="W20" s="46">
        <f>W19</f>
        <v>0</v>
      </c>
      <c r="X20" s="46">
        <f>X19</f>
        <v>0</v>
      </c>
    </row>
    <row r="21" spans="1:24" ht="16.5" hidden="1">
      <c r="A21" s="120">
        <v>16</v>
      </c>
      <c r="B21" s="99">
        <f t="shared" si="0"/>
        <v>0</v>
      </c>
      <c r="C21" s="57">
        <f t="shared" si="1"/>
        <v>0</v>
      </c>
      <c r="D21" s="58">
        <f t="shared" si="2"/>
        <v>0</v>
      </c>
      <c r="E21" s="121">
        <f t="shared" si="9"/>
        <v>0</v>
      </c>
      <c r="F21" s="59">
        <f t="shared" si="3"/>
        <v>0</v>
      </c>
      <c r="G21" s="59">
        <f t="shared" si="15"/>
        <v>0</v>
      </c>
      <c r="H21" s="60">
        <f t="shared" si="4"/>
        <v>0</v>
      </c>
      <c r="I21" s="61">
        <f t="shared" si="5"/>
        <v>0</v>
      </c>
      <c r="J21" s="62">
        <f t="shared" si="10"/>
        <v>0</v>
      </c>
      <c r="K21" s="122">
        <f t="shared" si="6"/>
        <v>0</v>
      </c>
      <c r="L21" s="63">
        <f t="shared" si="11"/>
        <v>0</v>
      </c>
      <c r="M21" s="64">
        <f t="shared" si="7"/>
        <v>0</v>
      </c>
      <c r="N21" s="65">
        <f t="shared" si="14"/>
        <v>0</v>
      </c>
      <c r="O21" s="62">
        <f t="shared" si="12"/>
        <v>0</v>
      </c>
      <c r="P21" s="66">
        <f t="shared" si="8"/>
        <v>0</v>
      </c>
      <c r="Q21" s="19"/>
      <c r="S21" s="87"/>
      <c r="T21" s="45"/>
      <c r="U21" s="45"/>
      <c r="V21" s="45"/>
      <c r="W21" s="46">
        <f aca="true" t="shared" si="16" ref="W21:X36">W20</f>
        <v>0</v>
      </c>
      <c r="X21" s="46">
        <f t="shared" si="16"/>
        <v>0</v>
      </c>
    </row>
    <row r="22" spans="1:24" ht="16.5" hidden="1">
      <c r="A22" s="118">
        <v>17</v>
      </c>
      <c r="B22" s="67">
        <f t="shared" si="0"/>
        <v>0</v>
      </c>
      <c r="C22" s="11">
        <f t="shared" si="1"/>
        <v>0</v>
      </c>
      <c r="D22" s="32">
        <f t="shared" si="2"/>
        <v>0</v>
      </c>
      <c r="E22" s="85">
        <f t="shared" si="9"/>
        <v>0</v>
      </c>
      <c r="F22" s="12">
        <f t="shared" si="3"/>
        <v>0</v>
      </c>
      <c r="G22" s="12">
        <f t="shared" si="15"/>
        <v>0</v>
      </c>
      <c r="H22" s="36">
        <f t="shared" si="4"/>
        <v>0</v>
      </c>
      <c r="I22" s="17">
        <f t="shared" si="5"/>
        <v>0</v>
      </c>
      <c r="J22" s="15">
        <f t="shared" si="10"/>
        <v>0</v>
      </c>
      <c r="K22" s="20">
        <f t="shared" si="6"/>
        <v>0</v>
      </c>
      <c r="L22" s="48">
        <f t="shared" si="11"/>
        <v>0</v>
      </c>
      <c r="M22" s="39">
        <f t="shared" si="7"/>
        <v>0</v>
      </c>
      <c r="N22" s="44">
        <f t="shared" si="14"/>
        <v>0</v>
      </c>
      <c r="O22" s="15">
        <f t="shared" si="12"/>
        <v>0</v>
      </c>
      <c r="P22" s="13">
        <f t="shared" si="8"/>
        <v>0</v>
      </c>
      <c r="Q22" s="19"/>
      <c r="S22" s="87"/>
      <c r="T22" s="45"/>
      <c r="U22" s="45"/>
      <c r="V22" s="45"/>
      <c r="W22" s="46">
        <f t="shared" si="16"/>
        <v>0</v>
      </c>
      <c r="X22" s="46">
        <f t="shared" si="16"/>
        <v>0</v>
      </c>
    </row>
    <row r="23" spans="1:24" ht="16.5" hidden="1">
      <c r="A23" s="118">
        <v>18</v>
      </c>
      <c r="B23" s="67">
        <f t="shared" si="0"/>
        <v>0</v>
      </c>
      <c r="C23" s="11">
        <f t="shared" si="1"/>
        <v>0</v>
      </c>
      <c r="D23" s="32">
        <f t="shared" si="2"/>
        <v>0</v>
      </c>
      <c r="E23" s="85">
        <f t="shared" si="9"/>
        <v>0</v>
      </c>
      <c r="F23" s="12">
        <f t="shared" si="3"/>
        <v>0</v>
      </c>
      <c r="G23" s="12">
        <f t="shared" si="15"/>
        <v>0</v>
      </c>
      <c r="H23" s="36">
        <f t="shared" si="4"/>
        <v>0</v>
      </c>
      <c r="I23" s="17">
        <f t="shared" si="5"/>
        <v>0</v>
      </c>
      <c r="J23" s="15">
        <f t="shared" si="10"/>
        <v>0</v>
      </c>
      <c r="K23" s="20">
        <f t="shared" si="6"/>
        <v>0</v>
      </c>
      <c r="L23" s="48">
        <f t="shared" si="11"/>
        <v>0</v>
      </c>
      <c r="M23" s="39">
        <f t="shared" si="7"/>
        <v>0</v>
      </c>
      <c r="N23" s="44">
        <f t="shared" si="14"/>
        <v>0</v>
      </c>
      <c r="O23" s="15">
        <f t="shared" si="12"/>
        <v>0</v>
      </c>
      <c r="P23" s="13">
        <f t="shared" si="8"/>
        <v>0</v>
      </c>
      <c r="Q23" s="19"/>
      <c r="S23" s="87"/>
      <c r="T23" s="45"/>
      <c r="U23" s="45"/>
      <c r="V23" s="45"/>
      <c r="W23" s="46">
        <f t="shared" si="16"/>
        <v>0</v>
      </c>
      <c r="X23" s="46">
        <f t="shared" si="16"/>
        <v>0</v>
      </c>
    </row>
    <row r="24" spans="1:24" ht="16.5" hidden="1">
      <c r="A24" s="118">
        <v>19</v>
      </c>
      <c r="B24" s="67">
        <f t="shared" si="0"/>
        <v>0</v>
      </c>
      <c r="C24" s="11">
        <f t="shared" si="1"/>
        <v>0</v>
      </c>
      <c r="D24" s="32">
        <f t="shared" si="2"/>
        <v>0</v>
      </c>
      <c r="E24" s="85">
        <f t="shared" si="9"/>
        <v>0</v>
      </c>
      <c r="F24" s="12">
        <f t="shared" si="3"/>
        <v>0</v>
      </c>
      <c r="G24" s="12">
        <f t="shared" si="15"/>
        <v>0</v>
      </c>
      <c r="H24" s="36">
        <f t="shared" si="4"/>
        <v>0</v>
      </c>
      <c r="I24" s="17">
        <f t="shared" si="5"/>
        <v>0</v>
      </c>
      <c r="J24" s="15">
        <f t="shared" si="10"/>
        <v>0</v>
      </c>
      <c r="K24" s="20">
        <f t="shared" si="6"/>
        <v>0</v>
      </c>
      <c r="L24" s="48">
        <f t="shared" si="11"/>
        <v>0</v>
      </c>
      <c r="M24" s="39">
        <f t="shared" si="7"/>
        <v>0</v>
      </c>
      <c r="N24" s="44">
        <f t="shared" si="14"/>
        <v>0</v>
      </c>
      <c r="O24" s="15">
        <f t="shared" si="12"/>
        <v>0</v>
      </c>
      <c r="P24" s="13">
        <f t="shared" si="8"/>
        <v>0</v>
      </c>
      <c r="Q24" s="19"/>
      <c r="S24" s="87"/>
      <c r="T24" s="45"/>
      <c r="U24" s="45"/>
      <c r="V24" s="45"/>
      <c r="W24" s="46">
        <f t="shared" si="16"/>
        <v>0</v>
      </c>
      <c r="X24" s="46">
        <f t="shared" si="16"/>
        <v>0</v>
      </c>
    </row>
    <row r="25" spans="1:24" ht="16.5" hidden="1">
      <c r="A25" s="118">
        <v>20</v>
      </c>
      <c r="B25" s="67">
        <f t="shared" si="0"/>
        <v>0</v>
      </c>
      <c r="C25" s="11">
        <f t="shared" si="1"/>
        <v>0</v>
      </c>
      <c r="D25" s="32">
        <f t="shared" si="2"/>
        <v>0</v>
      </c>
      <c r="E25" s="85">
        <f t="shared" si="9"/>
        <v>0</v>
      </c>
      <c r="F25" s="12">
        <f t="shared" si="3"/>
        <v>0</v>
      </c>
      <c r="G25" s="12">
        <f t="shared" si="15"/>
        <v>0</v>
      </c>
      <c r="H25" s="36">
        <f t="shared" si="4"/>
        <v>0</v>
      </c>
      <c r="I25" s="17">
        <f t="shared" si="5"/>
        <v>0</v>
      </c>
      <c r="J25" s="15">
        <f t="shared" si="10"/>
        <v>0</v>
      </c>
      <c r="K25" s="20">
        <f t="shared" si="6"/>
        <v>0</v>
      </c>
      <c r="L25" s="48">
        <f t="shared" si="11"/>
        <v>0</v>
      </c>
      <c r="M25" s="39">
        <f t="shared" si="7"/>
        <v>0</v>
      </c>
      <c r="N25" s="44">
        <f t="shared" si="14"/>
        <v>0</v>
      </c>
      <c r="O25" s="15">
        <f t="shared" si="12"/>
        <v>0</v>
      </c>
      <c r="P25" s="13">
        <f t="shared" si="8"/>
        <v>0</v>
      </c>
      <c r="Q25" s="19"/>
      <c r="S25" s="87"/>
      <c r="T25" s="45"/>
      <c r="U25" s="45"/>
      <c r="V25" s="45"/>
      <c r="W25" s="46">
        <f t="shared" si="16"/>
        <v>0</v>
      </c>
      <c r="X25" s="46">
        <f t="shared" si="16"/>
        <v>0</v>
      </c>
    </row>
    <row r="26" spans="1:24" ht="16.5" hidden="1">
      <c r="A26" s="118">
        <v>21</v>
      </c>
      <c r="B26" s="67">
        <f t="shared" si="0"/>
        <v>0</v>
      </c>
      <c r="C26" s="11">
        <f t="shared" si="1"/>
        <v>0</v>
      </c>
      <c r="D26" s="32">
        <f t="shared" si="2"/>
        <v>0</v>
      </c>
      <c r="E26" s="85">
        <f t="shared" si="9"/>
        <v>0</v>
      </c>
      <c r="F26" s="12">
        <f t="shared" si="3"/>
        <v>0</v>
      </c>
      <c r="G26" s="12">
        <f t="shared" si="15"/>
        <v>0</v>
      </c>
      <c r="H26" s="36">
        <f t="shared" si="4"/>
        <v>0</v>
      </c>
      <c r="I26" s="17">
        <f t="shared" si="5"/>
        <v>0</v>
      </c>
      <c r="J26" s="15">
        <f t="shared" si="10"/>
        <v>0</v>
      </c>
      <c r="K26" s="20">
        <f t="shared" si="6"/>
        <v>0</v>
      </c>
      <c r="L26" s="48">
        <f t="shared" si="11"/>
        <v>0</v>
      </c>
      <c r="M26" s="39">
        <f t="shared" si="7"/>
        <v>0</v>
      </c>
      <c r="N26" s="44">
        <f t="shared" si="14"/>
        <v>0</v>
      </c>
      <c r="O26" s="15">
        <f t="shared" si="12"/>
        <v>0</v>
      </c>
      <c r="P26" s="13">
        <f t="shared" si="8"/>
        <v>0</v>
      </c>
      <c r="Q26" s="19"/>
      <c r="S26" s="87"/>
      <c r="T26" s="45"/>
      <c r="U26" s="45"/>
      <c r="V26" s="45"/>
      <c r="W26" s="46">
        <f t="shared" si="16"/>
        <v>0</v>
      </c>
      <c r="X26" s="46">
        <f t="shared" si="16"/>
        <v>0</v>
      </c>
    </row>
    <row r="27" spans="1:24" ht="16.5" hidden="1">
      <c r="A27" s="118">
        <v>22</v>
      </c>
      <c r="B27" s="67">
        <f t="shared" si="0"/>
        <v>0</v>
      </c>
      <c r="C27" s="11">
        <f t="shared" si="1"/>
        <v>0</v>
      </c>
      <c r="D27" s="32">
        <f t="shared" si="2"/>
        <v>0</v>
      </c>
      <c r="E27" s="85">
        <f t="shared" si="9"/>
        <v>0</v>
      </c>
      <c r="F27" s="12">
        <f t="shared" si="3"/>
        <v>0</v>
      </c>
      <c r="G27" s="12">
        <f t="shared" si="15"/>
        <v>0</v>
      </c>
      <c r="H27" s="36">
        <f t="shared" si="4"/>
        <v>0</v>
      </c>
      <c r="I27" s="17">
        <f t="shared" si="5"/>
        <v>0</v>
      </c>
      <c r="J27" s="15">
        <f t="shared" si="10"/>
        <v>0</v>
      </c>
      <c r="K27" s="20">
        <f t="shared" si="6"/>
        <v>0</v>
      </c>
      <c r="L27" s="48">
        <f t="shared" si="11"/>
        <v>0</v>
      </c>
      <c r="M27" s="39">
        <f t="shared" si="7"/>
        <v>0</v>
      </c>
      <c r="N27" s="44">
        <f t="shared" si="14"/>
        <v>0</v>
      </c>
      <c r="O27" s="15">
        <f t="shared" si="12"/>
        <v>0</v>
      </c>
      <c r="P27" s="13">
        <f t="shared" si="8"/>
        <v>0</v>
      </c>
      <c r="Q27" s="19"/>
      <c r="S27" s="87"/>
      <c r="T27" s="45"/>
      <c r="U27" s="45"/>
      <c r="V27" s="45"/>
      <c r="W27" s="46">
        <f t="shared" si="16"/>
        <v>0</v>
      </c>
      <c r="X27" s="46">
        <f t="shared" si="16"/>
        <v>0</v>
      </c>
    </row>
    <row r="28" spans="1:24" ht="16.5" hidden="1">
      <c r="A28" s="118">
        <v>23</v>
      </c>
      <c r="B28" s="67">
        <f t="shared" si="0"/>
        <v>0</v>
      </c>
      <c r="C28" s="11">
        <f t="shared" si="1"/>
        <v>0</v>
      </c>
      <c r="D28" s="32">
        <f t="shared" si="2"/>
        <v>0</v>
      </c>
      <c r="E28" s="85">
        <f t="shared" si="9"/>
        <v>0</v>
      </c>
      <c r="F28" s="12">
        <f t="shared" si="3"/>
        <v>0</v>
      </c>
      <c r="G28" s="12">
        <f t="shared" si="15"/>
        <v>0</v>
      </c>
      <c r="H28" s="36">
        <f t="shared" si="4"/>
        <v>0</v>
      </c>
      <c r="I28" s="17">
        <f t="shared" si="5"/>
        <v>0</v>
      </c>
      <c r="J28" s="15">
        <f t="shared" si="10"/>
        <v>0</v>
      </c>
      <c r="K28" s="20">
        <f t="shared" si="6"/>
        <v>0</v>
      </c>
      <c r="L28" s="48">
        <f t="shared" si="11"/>
        <v>0</v>
      </c>
      <c r="M28" s="39">
        <f t="shared" si="7"/>
        <v>0</v>
      </c>
      <c r="N28" s="44">
        <f t="shared" si="14"/>
        <v>0</v>
      </c>
      <c r="O28" s="15">
        <f t="shared" si="12"/>
        <v>0</v>
      </c>
      <c r="P28" s="13">
        <f t="shared" si="8"/>
        <v>0</v>
      </c>
      <c r="Q28" s="19"/>
      <c r="S28" s="87"/>
      <c r="T28" s="45"/>
      <c r="U28" s="45"/>
      <c r="V28" s="45"/>
      <c r="W28" s="46">
        <f t="shared" si="16"/>
        <v>0</v>
      </c>
      <c r="X28" s="46">
        <f t="shared" si="16"/>
        <v>0</v>
      </c>
    </row>
    <row r="29" spans="1:24" ht="16.5" hidden="1">
      <c r="A29" s="118">
        <v>24</v>
      </c>
      <c r="B29" s="67">
        <f t="shared" si="0"/>
        <v>0</v>
      </c>
      <c r="C29" s="11">
        <f t="shared" si="1"/>
        <v>0</v>
      </c>
      <c r="D29" s="32">
        <f t="shared" si="2"/>
        <v>0</v>
      </c>
      <c r="E29" s="85">
        <f t="shared" si="9"/>
        <v>0</v>
      </c>
      <c r="F29" s="12">
        <f t="shared" si="3"/>
        <v>0</v>
      </c>
      <c r="G29" s="12">
        <f t="shared" si="15"/>
        <v>0</v>
      </c>
      <c r="H29" s="36">
        <f t="shared" si="4"/>
        <v>0</v>
      </c>
      <c r="I29" s="17">
        <f t="shared" si="5"/>
        <v>0</v>
      </c>
      <c r="J29" s="15">
        <f t="shared" si="10"/>
        <v>0</v>
      </c>
      <c r="K29" s="20">
        <f t="shared" si="6"/>
        <v>0</v>
      </c>
      <c r="L29" s="48">
        <f t="shared" si="11"/>
        <v>0</v>
      </c>
      <c r="M29" s="39">
        <f t="shared" si="7"/>
        <v>0</v>
      </c>
      <c r="N29" s="44">
        <f t="shared" si="14"/>
        <v>0</v>
      </c>
      <c r="O29" s="15">
        <f t="shared" si="12"/>
        <v>0</v>
      </c>
      <c r="P29" s="13">
        <f t="shared" si="8"/>
        <v>0</v>
      </c>
      <c r="Q29" s="19"/>
      <c r="S29" s="87"/>
      <c r="T29" s="45"/>
      <c r="U29" s="45"/>
      <c r="V29" s="45"/>
      <c r="W29" s="46">
        <f t="shared" si="16"/>
        <v>0</v>
      </c>
      <c r="X29" s="46">
        <f t="shared" si="16"/>
        <v>0</v>
      </c>
    </row>
    <row r="30" spans="1:24" ht="16.5" hidden="1">
      <c r="A30" s="118">
        <v>25</v>
      </c>
      <c r="B30" s="67">
        <f t="shared" si="0"/>
        <v>0</v>
      </c>
      <c r="C30" s="11">
        <f t="shared" si="1"/>
        <v>0</v>
      </c>
      <c r="D30" s="32">
        <f t="shared" si="2"/>
        <v>0</v>
      </c>
      <c r="E30" s="85">
        <f t="shared" si="9"/>
        <v>0</v>
      </c>
      <c r="F30" s="12">
        <f t="shared" si="3"/>
        <v>0</v>
      </c>
      <c r="G30" s="12">
        <f t="shared" si="15"/>
        <v>0</v>
      </c>
      <c r="H30" s="36">
        <f t="shared" si="4"/>
        <v>0</v>
      </c>
      <c r="I30" s="17">
        <f t="shared" si="5"/>
        <v>0</v>
      </c>
      <c r="J30" s="15">
        <f t="shared" si="10"/>
        <v>0</v>
      </c>
      <c r="K30" s="20">
        <f t="shared" si="6"/>
        <v>0</v>
      </c>
      <c r="L30" s="48">
        <f t="shared" si="11"/>
        <v>0</v>
      </c>
      <c r="M30" s="39">
        <f t="shared" si="7"/>
        <v>0</v>
      </c>
      <c r="N30" s="44">
        <f t="shared" si="14"/>
        <v>0</v>
      </c>
      <c r="O30" s="15">
        <f t="shared" si="12"/>
        <v>0</v>
      </c>
      <c r="P30" s="13">
        <f t="shared" si="8"/>
        <v>0</v>
      </c>
      <c r="Q30" s="19"/>
      <c r="S30" s="87"/>
      <c r="T30" s="45"/>
      <c r="U30" s="45"/>
      <c r="V30" s="45"/>
      <c r="W30" s="46">
        <f t="shared" si="16"/>
        <v>0</v>
      </c>
      <c r="X30" s="46">
        <f t="shared" si="16"/>
        <v>0</v>
      </c>
    </row>
    <row r="31" spans="1:24" ht="16.5" hidden="1">
      <c r="A31" s="118">
        <v>26</v>
      </c>
      <c r="B31" s="67">
        <f t="shared" si="0"/>
        <v>0</v>
      </c>
      <c r="C31" s="11">
        <f t="shared" si="1"/>
        <v>0</v>
      </c>
      <c r="D31" s="32">
        <f t="shared" si="2"/>
        <v>0</v>
      </c>
      <c r="E31" s="85">
        <f t="shared" si="9"/>
        <v>0</v>
      </c>
      <c r="F31" s="12">
        <f t="shared" si="3"/>
        <v>0</v>
      </c>
      <c r="G31" s="12">
        <f t="shared" si="15"/>
        <v>0</v>
      </c>
      <c r="H31" s="36">
        <f t="shared" si="4"/>
        <v>0</v>
      </c>
      <c r="I31" s="17">
        <f t="shared" si="5"/>
        <v>0</v>
      </c>
      <c r="J31" s="15">
        <f t="shared" si="10"/>
        <v>0</v>
      </c>
      <c r="K31" s="20">
        <f t="shared" si="6"/>
        <v>0</v>
      </c>
      <c r="L31" s="48">
        <f t="shared" si="11"/>
        <v>0</v>
      </c>
      <c r="M31" s="39">
        <f t="shared" si="7"/>
        <v>0</v>
      </c>
      <c r="N31" s="44">
        <f t="shared" si="14"/>
        <v>0</v>
      </c>
      <c r="O31" s="15">
        <f t="shared" si="12"/>
        <v>0</v>
      </c>
      <c r="P31" s="13">
        <f t="shared" si="8"/>
        <v>0</v>
      </c>
      <c r="Q31" s="19"/>
      <c r="S31" s="87"/>
      <c r="T31" s="45"/>
      <c r="U31" s="45"/>
      <c r="V31" s="45"/>
      <c r="W31" s="46">
        <f t="shared" si="16"/>
        <v>0</v>
      </c>
      <c r="X31" s="46">
        <f t="shared" si="16"/>
        <v>0</v>
      </c>
    </row>
    <row r="32" spans="1:24" ht="16.5" hidden="1">
      <c r="A32" s="118">
        <v>27</v>
      </c>
      <c r="B32" s="67">
        <f t="shared" si="0"/>
        <v>0</v>
      </c>
      <c r="C32" s="11">
        <f t="shared" si="1"/>
        <v>0</v>
      </c>
      <c r="D32" s="32">
        <f t="shared" si="2"/>
        <v>0</v>
      </c>
      <c r="E32" s="85">
        <f t="shared" si="9"/>
        <v>0</v>
      </c>
      <c r="F32" s="12">
        <f t="shared" si="3"/>
        <v>0</v>
      </c>
      <c r="G32" s="12">
        <f t="shared" si="15"/>
        <v>0</v>
      </c>
      <c r="H32" s="36">
        <f t="shared" si="4"/>
        <v>0</v>
      </c>
      <c r="I32" s="17">
        <f t="shared" si="5"/>
        <v>0</v>
      </c>
      <c r="J32" s="15">
        <f t="shared" si="10"/>
        <v>0</v>
      </c>
      <c r="K32" s="20">
        <f t="shared" si="6"/>
        <v>0</v>
      </c>
      <c r="L32" s="48">
        <f t="shared" si="11"/>
        <v>0</v>
      </c>
      <c r="M32" s="39">
        <f t="shared" si="7"/>
        <v>0</v>
      </c>
      <c r="N32" s="44">
        <f t="shared" si="14"/>
        <v>0</v>
      </c>
      <c r="O32" s="15">
        <f t="shared" si="12"/>
        <v>0</v>
      </c>
      <c r="P32" s="13">
        <f t="shared" si="8"/>
        <v>0</v>
      </c>
      <c r="Q32" s="19"/>
      <c r="S32" s="87"/>
      <c r="T32" s="45"/>
      <c r="U32" s="45"/>
      <c r="V32" s="45"/>
      <c r="W32" s="46">
        <f t="shared" si="16"/>
        <v>0</v>
      </c>
      <c r="X32" s="46">
        <f t="shared" si="16"/>
        <v>0</v>
      </c>
    </row>
    <row r="33" spans="1:24" ht="16.5" hidden="1">
      <c r="A33" s="118">
        <v>28</v>
      </c>
      <c r="B33" s="67">
        <f t="shared" si="0"/>
        <v>0</v>
      </c>
      <c r="C33" s="11">
        <f t="shared" si="1"/>
        <v>0</v>
      </c>
      <c r="D33" s="32">
        <f t="shared" si="2"/>
        <v>0</v>
      </c>
      <c r="E33" s="85">
        <f t="shared" si="9"/>
        <v>0</v>
      </c>
      <c r="F33" s="12">
        <f t="shared" si="3"/>
        <v>0</v>
      </c>
      <c r="G33" s="12">
        <f t="shared" si="15"/>
        <v>0</v>
      </c>
      <c r="H33" s="36">
        <f t="shared" si="4"/>
        <v>0</v>
      </c>
      <c r="I33" s="17">
        <f t="shared" si="5"/>
        <v>0</v>
      </c>
      <c r="J33" s="15">
        <f t="shared" si="10"/>
        <v>0</v>
      </c>
      <c r="K33" s="20">
        <f t="shared" si="6"/>
        <v>0</v>
      </c>
      <c r="L33" s="48">
        <f t="shared" si="11"/>
        <v>0</v>
      </c>
      <c r="M33" s="39">
        <f t="shared" si="7"/>
        <v>0</v>
      </c>
      <c r="N33" s="44">
        <f t="shared" si="14"/>
        <v>0</v>
      </c>
      <c r="O33" s="15">
        <f t="shared" si="12"/>
        <v>0</v>
      </c>
      <c r="P33" s="13">
        <f t="shared" si="8"/>
        <v>0</v>
      </c>
      <c r="Q33" s="19"/>
      <c r="S33" s="87"/>
      <c r="T33" s="45"/>
      <c r="U33" s="45"/>
      <c r="V33" s="45"/>
      <c r="W33" s="46">
        <f t="shared" si="16"/>
        <v>0</v>
      </c>
      <c r="X33" s="46">
        <f t="shared" si="16"/>
        <v>0</v>
      </c>
    </row>
    <row r="34" spans="1:24" ht="16.5" hidden="1">
      <c r="A34" s="118">
        <v>29</v>
      </c>
      <c r="B34" s="67">
        <f t="shared" si="0"/>
        <v>0</v>
      </c>
      <c r="C34" s="11">
        <f t="shared" si="1"/>
        <v>0</v>
      </c>
      <c r="D34" s="32">
        <f t="shared" si="2"/>
        <v>0</v>
      </c>
      <c r="E34" s="85">
        <f t="shared" si="9"/>
        <v>0</v>
      </c>
      <c r="F34" s="12">
        <f t="shared" si="3"/>
        <v>0</v>
      </c>
      <c r="G34" s="12">
        <f t="shared" si="15"/>
        <v>0</v>
      </c>
      <c r="H34" s="36">
        <f t="shared" si="4"/>
        <v>0</v>
      </c>
      <c r="I34" s="17">
        <f t="shared" si="5"/>
        <v>0</v>
      </c>
      <c r="J34" s="15">
        <f t="shared" si="10"/>
        <v>0</v>
      </c>
      <c r="K34" s="20">
        <f t="shared" si="6"/>
        <v>0</v>
      </c>
      <c r="L34" s="48">
        <f t="shared" si="11"/>
        <v>0</v>
      </c>
      <c r="M34" s="39">
        <f t="shared" si="7"/>
        <v>0</v>
      </c>
      <c r="N34" s="44">
        <f t="shared" si="14"/>
        <v>0</v>
      </c>
      <c r="O34" s="15">
        <f t="shared" si="12"/>
        <v>0</v>
      </c>
      <c r="P34" s="13">
        <f t="shared" si="8"/>
        <v>0</v>
      </c>
      <c r="Q34" s="19"/>
      <c r="S34" s="87"/>
      <c r="T34" s="45"/>
      <c r="U34" s="45"/>
      <c r="V34" s="45"/>
      <c r="W34" s="46">
        <f t="shared" si="16"/>
        <v>0</v>
      </c>
      <c r="X34" s="46">
        <f t="shared" si="16"/>
        <v>0</v>
      </c>
    </row>
    <row r="35" spans="1:24" ht="16.5" hidden="1">
      <c r="A35" s="118">
        <v>30</v>
      </c>
      <c r="B35" s="67">
        <f t="shared" si="0"/>
        <v>0</v>
      </c>
      <c r="C35" s="11">
        <f t="shared" si="1"/>
        <v>0</v>
      </c>
      <c r="D35" s="32">
        <f t="shared" si="2"/>
        <v>0</v>
      </c>
      <c r="E35" s="85">
        <f t="shared" si="9"/>
        <v>0</v>
      </c>
      <c r="F35" s="12">
        <f t="shared" si="3"/>
        <v>0</v>
      </c>
      <c r="G35" s="12">
        <f t="shared" si="15"/>
        <v>0</v>
      </c>
      <c r="H35" s="36">
        <f t="shared" si="4"/>
        <v>0</v>
      </c>
      <c r="I35" s="17">
        <f t="shared" si="5"/>
        <v>0</v>
      </c>
      <c r="J35" s="15">
        <f t="shared" si="10"/>
        <v>0</v>
      </c>
      <c r="K35" s="20">
        <f t="shared" si="6"/>
        <v>0</v>
      </c>
      <c r="L35" s="48">
        <f t="shared" si="11"/>
        <v>0</v>
      </c>
      <c r="M35" s="39">
        <f t="shared" si="7"/>
        <v>0</v>
      </c>
      <c r="N35" s="44">
        <f t="shared" si="14"/>
        <v>0</v>
      </c>
      <c r="O35" s="15">
        <f t="shared" si="12"/>
        <v>0</v>
      </c>
      <c r="P35" s="13">
        <f t="shared" si="8"/>
        <v>0</v>
      </c>
      <c r="Q35" s="19"/>
      <c r="S35" s="87"/>
      <c r="T35" s="45"/>
      <c r="U35" s="45"/>
      <c r="V35" s="45"/>
      <c r="W35" s="46">
        <f t="shared" si="16"/>
        <v>0</v>
      </c>
      <c r="X35" s="46">
        <f t="shared" si="16"/>
        <v>0</v>
      </c>
    </row>
    <row r="36" spans="1:24" ht="16.5" hidden="1">
      <c r="A36" s="118">
        <v>31</v>
      </c>
      <c r="B36" s="67">
        <f t="shared" si="0"/>
        <v>0</v>
      </c>
      <c r="C36" s="11">
        <f t="shared" si="1"/>
        <v>0</v>
      </c>
      <c r="D36" s="32">
        <f t="shared" si="2"/>
        <v>0</v>
      </c>
      <c r="E36" s="85">
        <f t="shared" si="9"/>
        <v>0</v>
      </c>
      <c r="F36" s="12">
        <f t="shared" si="3"/>
        <v>0</v>
      </c>
      <c r="G36" s="12">
        <f t="shared" si="15"/>
        <v>0</v>
      </c>
      <c r="H36" s="36">
        <f t="shared" si="4"/>
        <v>0</v>
      </c>
      <c r="I36" s="17">
        <f t="shared" si="5"/>
        <v>0</v>
      </c>
      <c r="J36" s="15">
        <f t="shared" si="10"/>
        <v>0</v>
      </c>
      <c r="K36" s="20">
        <f t="shared" si="6"/>
        <v>0</v>
      </c>
      <c r="L36" s="48">
        <f t="shared" si="11"/>
        <v>0</v>
      </c>
      <c r="M36" s="39">
        <f t="shared" si="7"/>
        <v>0</v>
      </c>
      <c r="N36" s="44">
        <f t="shared" si="14"/>
        <v>0</v>
      </c>
      <c r="O36" s="15">
        <f t="shared" si="12"/>
        <v>0</v>
      </c>
      <c r="P36" s="13">
        <f t="shared" si="8"/>
        <v>0</v>
      </c>
      <c r="Q36" s="19"/>
      <c r="S36" s="87"/>
      <c r="T36" s="45"/>
      <c r="U36" s="45"/>
      <c r="V36" s="45"/>
      <c r="W36" s="46">
        <f t="shared" si="16"/>
        <v>0</v>
      </c>
      <c r="X36" s="46">
        <f t="shared" si="16"/>
        <v>0</v>
      </c>
    </row>
    <row r="37" spans="1:24" ht="16.5" hidden="1">
      <c r="A37" s="118">
        <v>32</v>
      </c>
      <c r="B37" s="67">
        <f t="shared" si="0"/>
        <v>0</v>
      </c>
      <c r="C37" s="11">
        <f t="shared" si="1"/>
        <v>0</v>
      </c>
      <c r="D37" s="32">
        <f t="shared" si="2"/>
        <v>0</v>
      </c>
      <c r="E37" s="85">
        <f t="shared" si="9"/>
        <v>0</v>
      </c>
      <c r="F37" s="12">
        <f t="shared" si="3"/>
        <v>0</v>
      </c>
      <c r="G37" s="12">
        <f t="shared" si="15"/>
        <v>0</v>
      </c>
      <c r="H37" s="36">
        <f t="shared" si="4"/>
        <v>0</v>
      </c>
      <c r="I37" s="17">
        <f t="shared" si="5"/>
        <v>0</v>
      </c>
      <c r="J37" s="15">
        <f t="shared" si="10"/>
        <v>0</v>
      </c>
      <c r="K37" s="20">
        <f t="shared" si="6"/>
        <v>0</v>
      </c>
      <c r="L37" s="48">
        <f t="shared" si="11"/>
        <v>0</v>
      </c>
      <c r="M37" s="39">
        <f t="shared" si="7"/>
        <v>0</v>
      </c>
      <c r="N37" s="44">
        <f t="shared" si="14"/>
        <v>0</v>
      </c>
      <c r="O37" s="15">
        <f t="shared" si="12"/>
        <v>0</v>
      </c>
      <c r="P37" s="13">
        <f t="shared" si="8"/>
        <v>0</v>
      </c>
      <c r="Q37" s="19"/>
      <c r="S37" s="87"/>
      <c r="T37" s="45"/>
      <c r="U37" s="45"/>
      <c r="V37" s="45"/>
      <c r="W37" s="46">
        <f aca="true" t="shared" si="17" ref="W37:X100">W36</f>
        <v>0</v>
      </c>
      <c r="X37" s="46">
        <f t="shared" si="17"/>
        <v>0</v>
      </c>
    </row>
    <row r="38" spans="1:24" ht="16.5" hidden="1">
      <c r="A38" s="118">
        <v>33</v>
      </c>
      <c r="B38" s="67">
        <f t="shared" si="0"/>
        <v>0</v>
      </c>
      <c r="C38" s="11">
        <f t="shared" si="1"/>
        <v>0</v>
      </c>
      <c r="D38" s="32">
        <f t="shared" si="2"/>
        <v>0</v>
      </c>
      <c r="E38" s="85">
        <f t="shared" si="9"/>
        <v>0</v>
      </c>
      <c r="F38" s="12">
        <f t="shared" si="3"/>
        <v>0</v>
      </c>
      <c r="G38" s="12">
        <f t="shared" si="15"/>
        <v>0</v>
      </c>
      <c r="H38" s="36">
        <f t="shared" si="4"/>
        <v>0</v>
      </c>
      <c r="I38" s="17">
        <f t="shared" si="5"/>
        <v>0</v>
      </c>
      <c r="J38" s="15">
        <f t="shared" si="10"/>
        <v>0</v>
      </c>
      <c r="K38" s="20">
        <f t="shared" si="6"/>
        <v>0</v>
      </c>
      <c r="L38" s="48">
        <f t="shared" si="11"/>
        <v>0</v>
      </c>
      <c r="M38" s="39">
        <f t="shared" si="7"/>
        <v>0</v>
      </c>
      <c r="N38" s="44">
        <f t="shared" si="14"/>
        <v>0</v>
      </c>
      <c r="O38" s="15">
        <f t="shared" si="12"/>
        <v>0</v>
      </c>
      <c r="P38" s="13">
        <f t="shared" si="8"/>
        <v>0</v>
      </c>
      <c r="Q38" s="19"/>
      <c r="S38" s="87"/>
      <c r="T38" s="45"/>
      <c r="U38" s="45"/>
      <c r="V38" s="45"/>
      <c r="W38" s="46">
        <f t="shared" si="17"/>
        <v>0</v>
      </c>
      <c r="X38" s="46">
        <f t="shared" si="17"/>
        <v>0</v>
      </c>
    </row>
    <row r="39" spans="1:24" ht="16.5" hidden="1">
      <c r="A39" s="118">
        <v>34</v>
      </c>
      <c r="B39" s="67">
        <f t="shared" si="0"/>
        <v>0</v>
      </c>
      <c r="C39" s="11">
        <f t="shared" si="1"/>
        <v>0</v>
      </c>
      <c r="D39" s="32">
        <f t="shared" si="2"/>
        <v>0</v>
      </c>
      <c r="E39" s="85">
        <f t="shared" si="9"/>
        <v>0</v>
      </c>
      <c r="F39" s="12">
        <f t="shared" si="3"/>
        <v>0</v>
      </c>
      <c r="G39" s="12">
        <f t="shared" si="15"/>
        <v>0</v>
      </c>
      <c r="H39" s="36">
        <f t="shared" si="4"/>
        <v>0</v>
      </c>
      <c r="I39" s="17">
        <f t="shared" si="5"/>
        <v>0</v>
      </c>
      <c r="J39" s="15">
        <f t="shared" si="10"/>
        <v>0</v>
      </c>
      <c r="K39" s="20">
        <f t="shared" si="6"/>
        <v>0</v>
      </c>
      <c r="L39" s="48">
        <f t="shared" si="11"/>
        <v>0</v>
      </c>
      <c r="M39" s="39">
        <f t="shared" si="7"/>
        <v>0</v>
      </c>
      <c r="N39" s="44">
        <f t="shared" si="14"/>
        <v>0</v>
      </c>
      <c r="O39" s="15">
        <f t="shared" si="12"/>
        <v>0</v>
      </c>
      <c r="P39" s="13">
        <f t="shared" si="8"/>
        <v>0</v>
      </c>
      <c r="Q39" s="19"/>
      <c r="S39" s="87"/>
      <c r="T39" s="45"/>
      <c r="U39" s="45"/>
      <c r="V39" s="45"/>
      <c r="W39" s="46">
        <f t="shared" si="17"/>
        <v>0</v>
      </c>
      <c r="X39" s="46">
        <f t="shared" si="17"/>
        <v>0</v>
      </c>
    </row>
    <row r="40" spans="1:24" ht="16.5" hidden="1">
      <c r="A40" s="118">
        <v>35</v>
      </c>
      <c r="B40" s="67">
        <f t="shared" si="0"/>
        <v>0</v>
      </c>
      <c r="C40" s="11">
        <f t="shared" si="1"/>
        <v>0</v>
      </c>
      <c r="D40" s="32">
        <f t="shared" si="2"/>
        <v>0</v>
      </c>
      <c r="E40" s="85">
        <f t="shared" si="9"/>
        <v>0</v>
      </c>
      <c r="F40" s="12">
        <f t="shared" si="3"/>
        <v>0</v>
      </c>
      <c r="G40" s="12">
        <f t="shared" si="15"/>
        <v>0</v>
      </c>
      <c r="H40" s="36">
        <f t="shared" si="4"/>
        <v>0</v>
      </c>
      <c r="I40" s="17">
        <f t="shared" si="5"/>
        <v>0</v>
      </c>
      <c r="J40" s="15">
        <f t="shared" si="10"/>
        <v>0</v>
      </c>
      <c r="K40" s="20">
        <f t="shared" si="6"/>
        <v>0</v>
      </c>
      <c r="L40" s="48">
        <f t="shared" si="11"/>
        <v>0</v>
      </c>
      <c r="M40" s="39">
        <f t="shared" si="7"/>
        <v>0</v>
      </c>
      <c r="N40" s="44">
        <f t="shared" si="14"/>
        <v>0</v>
      </c>
      <c r="O40" s="15">
        <f t="shared" si="12"/>
        <v>0</v>
      </c>
      <c r="P40" s="13">
        <f t="shared" si="8"/>
        <v>0</v>
      </c>
      <c r="Q40" s="19"/>
      <c r="S40" s="87"/>
      <c r="T40" s="45"/>
      <c r="U40" s="45"/>
      <c r="V40" s="45"/>
      <c r="W40" s="46">
        <f t="shared" si="17"/>
        <v>0</v>
      </c>
      <c r="X40" s="46">
        <f t="shared" si="17"/>
        <v>0</v>
      </c>
    </row>
    <row r="41" spans="1:24" ht="16.5" hidden="1">
      <c r="A41" s="118">
        <v>36</v>
      </c>
      <c r="B41" s="67">
        <f t="shared" si="0"/>
        <v>0</v>
      </c>
      <c r="C41" s="11">
        <f t="shared" si="1"/>
        <v>0</v>
      </c>
      <c r="D41" s="32">
        <f t="shared" si="2"/>
        <v>0</v>
      </c>
      <c r="E41" s="85">
        <f t="shared" si="9"/>
        <v>0</v>
      </c>
      <c r="F41" s="12">
        <f t="shared" si="3"/>
        <v>0</v>
      </c>
      <c r="G41" s="12">
        <f t="shared" si="15"/>
        <v>0</v>
      </c>
      <c r="H41" s="36">
        <f t="shared" si="4"/>
        <v>0</v>
      </c>
      <c r="I41" s="17">
        <f t="shared" si="5"/>
        <v>0</v>
      </c>
      <c r="J41" s="15">
        <f t="shared" si="10"/>
        <v>0</v>
      </c>
      <c r="K41" s="20">
        <f t="shared" si="6"/>
        <v>0</v>
      </c>
      <c r="L41" s="48">
        <f t="shared" si="11"/>
        <v>0</v>
      </c>
      <c r="M41" s="39">
        <f t="shared" si="7"/>
        <v>0</v>
      </c>
      <c r="N41" s="44">
        <f t="shared" si="14"/>
        <v>0</v>
      </c>
      <c r="O41" s="15">
        <f t="shared" si="12"/>
        <v>0</v>
      </c>
      <c r="P41" s="13">
        <f t="shared" si="8"/>
        <v>0</v>
      </c>
      <c r="Q41" s="19"/>
      <c r="S41" s="87"/>
      <c r="T41" s="45"/>
      <c r="U41" s="45"/>
      <c r="V41" s="45"/>
      <c r="W41" s="46">
        <f t="shared" si="17"/>
        <v>0</v>
      </c>
      <c r="X41" s="46">
        <f t="shared" si="17"/>
        <v>0</v>
      </c>
    </row>
    <row r="42" spans="1:24" ht="16.5" hidden="1">
      <c r="A42" s="118">
        <v>37</v>
      </c>
      <c r="B42" s="67">
        <f t="shared" si="0"/>
        <v>0</v>
      </c>
      <c r="C42" s="11">
        <f t="shared" si="1"/>
        <v>0</v>
      </c>
      <c r="D42" s="32">
        <f t="shared" si="2"/>
        <v>0</v>
      </c>
      <c r="E42" s="85">
        <f t="shared" si="9"/>
        <v>0</v>
      </c>
      <c r="F42" s="12">
        <f t="shared" si="3"/>
        <v>0</v>
      </c>
      <c r="G42" s="12">
        <f t="shared" si="15"/>
        <v>0</v>
      </c>
      <c r="H42" s="36">
        <f t="shared" si="4"/>
        <v>0</v>
      </c>
      <c r="I42" s="17">
        <f t="shared" si="5"/>
        <v>0</v>
      </c>
      <c r="J42" s="15">
        <f t="shared" si="10"/>
        <v>0</v>
      </c>
      <c r="K42" s="20">
        <f t="shared" si="6"/>
        <v>0</v>
      </c>
      <c r="L42" s="48">
        <f t="shared" si="11"/>
        <v>0</v>
      </c>
      <c r="M42" s="39">
        <f t="shared" si="7"/>
        <v>0</v>
      </c>
      <c r="N42" s="44">
        <f t="shared" si="14"/>
        <v>0</v>
      </c>
      <c r="O42" s="15">
        <f t="shared" si="12"/>
        <v>0</v>
      </c>
      <c r="P42" s="13">
        <f t="shared" si="8"/>
        <v>0</v>
      </c>
      <c r="Q42" s="19"/>
      <c r="S42" s="87"/>
      <c r="T42" s="45"/>
      <c r="U42" s="45"/>
      <c r="V42" s="45"/>
      <c r="W42" s="46">
        <f t="shared" si="17"/>
        <v>0</v>
      </c>
      <c r="X42" s="46">
        <f t="shared" si="17"/>
        <v>0</v>
      </c>
    </row>
    <row r="43" spans="1:24" ht="16.5" hidden="1">
      <c r="A43" s="118">
        <v>38</v>
      </c>
      <c r="B43" s="67">
        <f t="shared" si="0"/>
        <v>0</v>
      </c>
      <c r="C43" s="11">
        <f t="shared" si="1"/>
        <v>0</v>
      </c>
      <c r="D43" s="32">
        <f t="shared" si="2"/>
        <v>0</v>
      </c>
      <c r="E43" s="85">
        <f t="shared" si="9"/>
        <v>0</v>
      </c>
      <c r="F43" s="12">
        <f t="shared" si="3"/>
        <v>0</v>
      </c>
      <c r="G43" s="12">
        <f t="shared" si="15"/>
        <v>0</v>
      </c>
      <c r="H43" s="36">
        <f t="shared" si="4"/>
        <v>0</v>
      </c>
      <c r="I43" s="17">
        <f t="shared" si="5"/>
        <v>0</v>
      </c>
      <c r="J43" s="15">
        <f t="shared" si="10"/>
        <v>0</v>
      </c>
      <c r="K43" s="20">
        <f t="shared" si="6"/>
        <v>0</v>
      </c>
      <c r="L43" s="48">
        <f t="shared" si="11"/>
        <v>0</v>
      </c>
      <c r="M43" s="39">
        <f t="shared" si="7"/>
        <v>0</v>
      </c>
      <c r="N43" s="44">
        <f t="shared" si="14"/>
        <v>0</v>
      </c>
      <c r="O43" s="15">
        <f t="shared" si="12"/>
        <v>0</v>
      </c>
      <c r="P43" s="13">
        <f t="shared" si="8"/>
        <v>0</v>
      </c>
      <c r="Q43" s="19"/>
      <c r="S43" s="87"/>
      <c r="T43" s="45"/>
      <c r="U43" s="45"/>
      <c r="V43" s="45"/>
      <c r="W43" s="46">
        <f t="shared" si="17"/>
        <v>0</v>
      </c>
      <c r="X43" s="46">
        <f t="shared" si="17"/>
        <v>0</v>
      </c>
    </row>
    <row r="44" spans="1:24" ht="16.5" hidden="1">
      <c r="A44" s="118">
        <v>39</v>
      </c>
      <c r="B44" s="67">
        <f t="shared" si="0"/>
        <v>0</v>
      </c>
      <c r="C44" s="11">
        <f t="shared" si="1"/>
        <v>0</v>
      </c>
      <c r="D44" s="32">
        <f t="shared" si="2"/>
        <v>0</v>
      </c>
      <c r="E44" s="85">
        <f t="shared" si="9"/>
        <v>0</v>
      </c>
      <c r="F44" s="12">
        <f t="shared" si="3"/>
        <v>0</v>
      </c>
      <c r="G44" s="12">
        <f t="shared" si="15"/>
        <v>0</v>
      </c>
      <c r="H44" s="36">
        <f t="shared" si="4"/>
        <v>0</v>
      </c>
      <c r="I44" s="17">
        <f t="shared" si="5"/>
        <v>0</v>
      </c>
      <c r="J44" s="15">
        <f t="shared" si="10"/>
        <v>0</v>
      </c>
      <c r="K44" s="20">
        <f t="shared" si="6"/>
        <v>0</v>
      </c>
      <c r="L44" s="48">
        <f t="shared" si="11"/>
        <v>0</v>
      </c>
      <c r="M44" s="39">
        <f t="shared" si="7"/>
        <v>0</v>
      </c>
      <c r="N44" s="44">
        <f t="shared" si="14"/>
        <v>0</v>
      </c>
      <c r="O44" s="15">
        <f t="shared" si="12"/>
        <v>0</v>
      </c>
      <c r="P44" s="13">
        <f t="shared" si="8"/>
        <v>0</v>
      </c>
      <c r="Q44" s="19"/>
      <c r="S44" s="87"/>
      <c r="T44" s="45"/>
      <c r="U44" s="45"/>
      <c r="V44" s="45"/>
      <c r="W44" s="46">
        <f t="shared" si="17"/>
        <v>0</v>
      </c>
      <c r="X44" s="46">
        <f t="shared" si="17"/>
        <v>0</v>
      </c>
    </row>
    <row r="45" spans="1:24" ht="16.5" hidden="1">
      <c r="A45" s="118">
        <v>40</v>
      </c>
      <c r="B45" s="67">
        <f t="shared" si="0"/>
        <v>0</v>
      </c>
      <c r="C45" s="11">
        <f t="shared" si="1"/>
        <v>0</v>
      </c>
      <c r="D45" s="32">
        <f t="shared" si="2"/>
        <v>0</v>
      </c>
      <c r="E45" s="85">
        <f t="shared" si="9"/>
        <v>0</v>
      </c>
      <c r="F45" s="12">
        <f t="shared" si="3"/>
        <v>0</v>
      </c>
      <c r="G45" s="12">
        <f t="shared" si="15"/>
        <v>0</v>
      </c>
      <c r="H45" s="36">
        <f t="shared" si="4"/>
        <v>0</v>
      </c>
      <c r="I45" s="17">
        <f t="shared" si="5"/>
        <v>0</v>
      </c>
      <c r="J45" s="15">
        <f t="shared" si="10"/>
        <v>0</v>
      </c>
      <c r="K45" s="20">
        <f t="shared" si="6"/>
        <v>0</v>
      </c>
      <c r="L45" s="48">
        <f t="shared" si="11"/>
        <v>0</v>
      </c>
      <c r="M45" s="39">
        <f t="shared" si="7"/>
        <v>0</v>
      </c>
      <c r="N45" s="44">
        <f t="shared" si="14"/>
        <v>0</v>
      </c>
      <c r="O45" s="15">
        <f t="shared" si="12"/>
        <v>0</v>
      </c>
      <c r="P45" s="13">
        <f t="shared" si="8"/>
        <v>0</v>
      </c>
      <c r="Q45" s="19"/>
      <c r="S45" s="87"/>
      <c r="T45" s="45"/>
      <c r="U45" s="45"/>
      <c r="V45" s="45"/>
      <c r="W45" s="46">
        <f t="shared" si="17"/>
        <v>0</v>
      </c>
      <c r="X45" s="46">
        <f t="shared" si="17"/>
        <v>0</v>
      </c>
    </row>
    <row r="46" spans="1:24" ht="16.5" hidden="1">
      <c r="A46" s="118">
        <v>41</v>
      </c>
      <c r="B46" s="67">
        <f t="shared" si="0"/>
        <v>0</v>
      </c>
      <c r="C46" s="11">
        <f t="shared" si="1"/>
        <v>0</v>
      </c>
      <c r="D46" s="32">
        <f t="shared" si="2"/>
        <v>0</v>
      </c>
      <c r="E46" s="85">
        <f t="shared" si="9"/>
        <v>0</v>
      </c>
      <c r="F46" s="12">
        <f t="shared" si="3"/>
        <v>0</v>
      </c>
      <c r="G46" s="12">
        <f t="shared" si="15"/>
        <v>0</v>
      </c>
      <c r="H46" s="36">
        <f t="shared" si="4"/>
        <v>0</v>
      </c>
      <c r="I46" s="17">
        <f t="shared" si="5"/>
        <v>0</v>
      </c>
      <c r="J46" s="15">
        <f t="shared" si="10"/>
        <v>0</v>
      </c>
      <c r="K46" s="20">
        <f t="shared" si="6"/>
        <v>0</v>
      </c>
      <c r="L46" s="48">
        <f t="shared" si="11"/>
        <v>0</v>
      </c>
      <c r="M46" s="39">
        <f t="shared" si="7"/>
        <v>0</v>
      </c>
      <c r="N46" s="44">
        <f t="shared" si="14"/>
        <v>0</v>
      </c>
      <c r="O46" s="15">
        <f t="shared" si="12"/>
        <v>0</v>
      </c>
      <c r="P46" s="13">
        <f t="shared" si="8"/>
        <v>0</v>
      </c>
      <c r="Q46" s="19"/>
      <c r="S46" s="87"/>
      <c r="T46" s="45"/>
      <c r="U46" s="45"/>
      <c r="V46" s="45"/>
      <c r="W46" s="46">
        <f t="shared" si="17"/>
        <v>0</v>
      </c>
      <c r="X46" s="46">
        <f t="shared" si="17"/>
        <v>0</v>
      </c>
    </row>
    <row r="47" spans="1:24" ht="16.5" hidden="1">
      <c r="A47" s="118">
        <v>42</v>
      </c>
      <c r="B47" s="67">
        <f t="shared" si="0"/>
        <v>0</v>
      </c>
      <c r="C47" s="11">
        <f t="shared" si="1"/>
        <v>0</v>
      </c>
      <c r="D47" s="32">
        <f t="shared" si="2"/>
        <v>0</v>
      </c>
      <c r="E47" s="85">
        <f t="shared" si="9"/>
        <v>0</v>
      </c>
      <c r="F47" s="12">
        <f t="shared" si="3"/>
        <v>0</v>
      </c>
      <c r="G47" s="12">
        <f t="shared" si="15"/>
        <v>0</v>
      </c>
      <c r="H47" s="36">
        <f t="shared" si="4"/>
        <v>0</v>
      </c>
      <c r="I47" s="17">
        <f t="shared" si="5"/>
        <v>0</v>
      </c>
      <c r="J47" s="15">
        <f t="shared" si="10"/>
        <v>0</v>
      </c>
      <c r="K47" s="20">
        <f t="shared" si="6"/>
        <v>0</v>
      </c>
      <c r="L47" s="48">
        <f t="shared" si="11"/>
        <v>0</v>
      </c>
      <c r="M47" s="39">
        <f t="shared" si="7"/>
        <v>0</v>
      </c>
      <c r="N47" s="44">
        <f t="shared" si="14"/>
        <v>0</v>
      </c>
      <c r="O47" s="15">
        <f t="shared" si="12"/>
        <v>0</v>
      </c>
      <c r="P47" s="13">
        <f t="shared" si="8"/>
        <v>0</v>
      </c>
      <c r="Q47" s="19"/>
      <c r="S47" s="87"/>
      <c r="T47" s="45"/>
      <c r="U47" s="45"/>
      <c r="V47" s="45"/>
      <c r="W47" s="46">
        <f t="shared" si="17"/>
        <v>0</v>
      </c>
      <c r="X47" s="46">
        <f t="shared" si="17"/>
        <v>0</v>
      </c>
    </row>
    <row r="48" spans="1:24" ht="16.5" hidden="1">
      <c r="A48" s="118">
        <v>43</v>
      </c>
      <c r="B48" s="67">
        <f t="shared" si="0"/>
        <v>0</v>
      </c>
      <c r="C48" s="11">
        <f t="shared" si="1"/>
        <v>0</v>
      </c>
      <c r="D48" s="32">
        <f t="shared" si="2"/>
        <v>0</v>
      </c>
      <c r="E48" s="85">
        <f t="shared" si="9"/>
        <v>0</v>
      </c>
      <c r="F48" s="12">
        <f t="shared" si="3"/>
        <v>0</v>
      </c>
      <c r="G48" s="12">
        <f t="shared" si="15"/>
        <v>0</v>
      </c>
      <c r="H48" s="36">
        <f t="shared" si="4"/>
        <v>0</v>
      </c>
      <c r="I48" s="17">
        <f t="shared" si="5"/>
        <v>0</v>
      </c>
      <c r="J48" s="15">
        <f t="shared" si="10"/>
        <v>0</v>
      </c>
      <c r="K48" s="20">
        <f t="shared" si="6"/>
        <v>0</v>
      </c>
      <c r="L48" s="48">
        <f t="shared" si="11"/>
        <v>0</v>
      </c>
      <c r="M48" s="39">
        <f t="shared" si="7"/>
        <v>0</v>
      </c>
      <c r="N48" s="44">
        <f t="shared" si="14"/>
        <v>0</v>
      </c>
      <c r="O48" s="15">
        <f t="shared" si="12"/>
        <v>0</v>
      </c>
      <c r="P48" s="13">
        <f t="shared" si="8"/>
        <v>0</v>
      </c>
      <c r="Q48" s="19"/>
      <c r="S48" s="87"/>
      <c r="T48" s="45"/>
      <c r="U48" s="45"/>
      <c r="V48" s="45"/>
      <c r="W48" s="46">
        <f t="shared" si="17"/>
        <v>0</v>
      </c>
      <c r="X48" s="46">
        <f t="shared" si="17"/>
        <v>0</v>
      </c>
    </row>
    <row r="49" spans="1:24" ht="16.5" hidden="1">
      <c r="A49" s="118">
        <v>44</v>
      </c>
      <c r="B49" s="67">
        <f t="shared" si="0"/>
        <v>0</v>
      </c>
      <c r="C49" s="11">
        <f t="shared" si="1"/>
        <v>0</v>
      </c>
      <c r="D49" s="32">
        <f t="shared" si="2"/>
        <v>0</v>
      </c>
      <c r="E49" s="85">
        <f t="shared" si="9"/>
        <v>0</v>
      </c>
      <c r="F49" s="12">
        <f t="shared" si="3"/>
        <v>0</v>
      </c>
      <c r="G49" s="12">
        <f t="shared" si="15"/>
        <v>0</v>
      </c>
      <c r="H49" s="36">
        <f t="shared" si="4"/>
        <v>0</v>
      </c>
      <c r="I49" s="17">
        <f t="shared" si="5"/>
        <v>0</v>
      </c>
      <c r="J49" s="15">
        <f t="shared" si="10"/>
        <v>0</v>
      </c>
      <c r="K49" s="20">
        <f t="shared" si="6"/>
        <v>0</v>
      </c>
      <c r="L49" s="48">
        <f t="shared" si="11"/>
        <v>0</v>
      </c>
      <c r="M49" s="39">
        <f t="shared" si="7"/>
        <v>0</v>
      </c>
      <c r="N49" s="44">
        <f t="shared" si="14"/>
        <v>0</v>
      </c>
      <c r="O49" s="15">
        <f t="shared" si="12"/>
        <v>0</v>
      </c>
      <c r="P49" s="13">
        <f t="shared" si="8"/>
        <v>0</v>
      </c>
      <c r="Q49" s="19"/>
      <c r="S49" s="87"/>
      <c r="T49" s="45"/>
      <c r="U49" s="45"/>
      <c r="V49" s="45"/>
      <c r="W49" s="46">
        <f t="shared" si="17"/>
        <v>0</v>
      </c>
      <c r="X49" s="46">
        <f t="shared" si="17"/>
        <v>0</v>
      </c>
    </row>
    <row r="50" spans="1:24" ht="16.5" hidden="1">
      <c r="A50" s="118">
        <v>45</v>
      </c>
      <c r="B50" s="67">
        <f t="shared" si="0"/>
        <v>0</v>
      </c>
      <c r="C50" s="11">
        <f t="shared" si="1"/>
        <v>0</v>
      </c>
      <c r="D50" s="32">
        <f t="shared" si="2"/>
        <v>0</v>
      </c>
      <c r="E50" s="85">
        <f t="shared" si="9"/>
        <v>0</v>
      </c>
      <c r="F50" s="12">
        <f t="shared" si="3"/>
        <v>0</v>
      </c>
      <c r="G50" s="12">
        <f t="shared" si="15"/>
        <v>0</v>
      </c>
      <c r="H50" s="36">
        <f t="shared" si="4"/>
        <v>0</v>
      </c>
      <c r="I50" s="17">
        <f t="shared" si="5"/>
        <v>0</v>
      </c>
      <c r="J50" s="15">
        <f t="shared" si="10"/>
        <v>0</v>
      </c>
      <c r="K50" s="20">
        <f t="shared" si="6"/>
        <v>0</v>
      </c>
      <c r="L50" s="48">
        <f t="shared" si="11"/>
        <v>0</v>
      </c>
      <c r="M50" s="39">
        <f t="shared" si="7"/>
        <v>0</v>
      </c>
      <c r="N50" s="44">
        <f t="shared" si="14"/>
        <v>0</v>
      </c>
      <c r="O50" s="15">
        <f t="shared" si="12"/>
        <v>0</v>
      </c>
      <c r="P50" s="13">
        <f t="shared" si="8"/>
        <v>0</v>
      </c>
      <c r="Q50" s="19"/>
      <c r="S50" s="87"/>
      <c r="T50" s="45"/>
      <c r="U50" s="45"/>
      <c r="V50" s="45"/>
      <c r="W50" s="46">
        <f t="shared" si="17"/>
        <v>0</v>
      </c>
      <c r="X50" s="46">
        <f t="shared" si="17"/>
        <v>0</v>
      </c>
    </row>
    <row r="51" spans="1:24" ht="16.5" hidden="1">
      <c r="A51" s="118">
        <v>46</v>
      </c>
      <c r="B51" s="67">
        <f t="shared" si="0"/>
        <v>0</v>
      </c>
      <c r="C51" s="11">
        <f t="shared" si="1"/>
        <v>0</v>
      </c>
      <c r="D51" s="32">
        <f t="shared" si="2"/>
        <v>0</v>
      </c>
      <c r="E51" s="85">
        <f t="shared" si="9"/>
        <v>0</v>
      </c>
      <c r="F51" s="12">
        <f t="shared" si="3"/>
        <v>0</v>
      </c>
      <c r="G51" s="12">
        <f t="shared" si="15"/>
        <v>0</v>
      </c>
      <c r="H51" s="36">
        <f t="shared" si="4"/>
        <v>0</v>
      </c>
      <c r="I51" s="17">
        <f t="shared" si="5"/>
        <v>0</v>
      </c>
      <c r="J51" s="15">
        <f t="shared" si="10"/>
        <v>0</v>
      </c>
      <c r="K51" s="20">
        <f t="shared" si="6"/>
        <v>0</v>
      </c>
      <c r="L51" s="48">
        <f t="shared" si="11"/>
        <v>0</v>
      </c>
      <c r="M51" s="39">
        <f t="shared" si="7"/>
        <v>0</v>
      </c>
      <c r="N51" s="44">
        <f t="shared" si="14"/>
        <v>0</v>
      </c>
      <c r="O51" s="15">
        <f t="shared" si="12"/>
        <v>0</v>
      </c>
      <c r="P51" s="13">
        <f t="shared" si="8"/>
        <v>0</v>
      </c>
      <c r="Q51" s="19"/>
      <c r="S51" s="87"/>
      <c r="T51" s="45"/>
      <c r="U51" s="45"/>
      <c r="V51" s="45"/>
      <c r="W51" s="46">
        <f t="shared" si="17"/>
        <v>0</v>
      </c>
      <c r="X51" s="46">
        <f t="shared" si="17"/>
        <v>0</v>
      </c>
    </row>
    <row r="52" spans="1:24" ht="16.5" hidden="1">
      <c r="A52" s="118">
        <v>47</v>
      </c>
      <c r="B52" s="67">
        <f t="shared" si="0"/>
        <v>0</v>
      </c>
      <c r="C52" s="11">
        <f t="shared" si="1"/>
        <v>0</v>
      </c>
      <c r="D52" s="32">
        <f t="shared" si="2"/>
        <v>0</v>
      </c>
      <c r="E52" s="85">
        <f t="shared" si="9"/>
        <v>0</v>
      </c>
      <c r="F52" s="12">
        <f t="shared" si="3"/>
        <v>0</v>
      </c>
      <c r="G52" s="12">
        <f t="shared" si="15"/>
        <v>0</v>
      </c>
      <c r="H52" s="36">
        <f t="shared" si="4"/>
        <v>0</v>
      </c>
      <c r="I52" s="17">
        <f t="shared" si="5"/>
        <v>0</v>
      </c>
      <c r="J52" s="15">
        <f t="shared" si="10"/>
        <v>0</v>
      </c>
      <c r="K52" s="20">
        <f t="shared" si="6"/>
        <v>0</v>
      </c>
      <c r="L52" s="48">
        <f t="shared" si="11"/>
        <v>0</v>
      </c>
      <c r="M52" s="39">
        <f t="shared" si="7"/>
        <v>0</v>
      </c>
      <c r="N52" s="44">
        <f t="shared" si="14"/>
        <v>0</v>
      </c>
      <c r="O52" s="15">
        <f t="shared" si="12"/>
        <v>0</v>
      </c>
      <c r="P52" s="13">
        <f t="shared" si="8"/>
        <v>0</v>
      </c>
      <c r="Q52" s="19"/>
      <c r="S52" s="87"/>
      <c r="T52" s="45"/>
      <c r="U52" s="45"/>
      <c r="V52" s="45"/>
      <c r="W52" s="46">
        <f t="shared" si="17"/>
        <v>0</v>
      </c>
      <c r="X52" s="46">
        <f t="shared" si="17"/>
        <v>0</v>
      </c>
    </row>
    <row r="53" spans="1:24" ht="16.5" hidden="1">
      <c r="A53" s="118">
        <v>48</v>
      </c>
      <c r="B53" s="67">
        <f t="shared" si="0"/>
        <v>0</v>
      </c>
      <c r="C53" s="11">
        <f t="shared" si="1"/>
        <v>0</v>
      </c>
      <c r="D53" s="32">
        <f t="shared" si="2"/>
        <v>0</v>
      </c>
      <c r="E53" s="85">
        <f t="shared" si="9"/>
        <v>0</v>
      </c>
      <c r="F53" s="12">
        <f t="shared" si="3"/>
        <v>0</v>
      </c>
      <c r="G53" s="12">
        <f t="shared" si="15"/>
        <v>0</v>
      </c>
      <c r="H53" s="36">
        <f t="shared" si="4"/>
        <v>0</v>
      </c>
      <c r="I53" s="17">
        <f t="shared" si="5"/>
        <v>0</v>
      </c>
      <c r="J53" s="15">
        <f t="shared" si="10"/>
        <v>0</v>
      </c>
      <c r="K53" s="20">
        <f t="shared" si="6"/>
        <v>0</v>
      </c>
      <c r="L53" s="48">
        <f t="shared" si="11"/>
        <v>0</v>
      </c>
      <c r="M53" s="39">
        <f t="shared" si="7"/>
        <v>0</v>
      </c>
      <c r="N53" s="44">
        <f t="shared" si="14"/>
        <v>0</v>
      </c>
      <c r="O53" s="15">
        <f t="shared" si="12"/>
        <v>0</v>
      </c>
      <c r="P53" s="13">
        <f t="shared" si="8"/>
        <v>0</v>
      </c>
      <c r="Q53" s="19"/>
      <c r="S53" s="87"/>
      <c r="T53" s="45"/>
      <c r="U53" s="45"/>
      <c r="V53" s="45"/>
      <c r="W53" s="46">
        <f t="shared" si="17"/>
        <v>0</v>
      </c>
      <c r="X53" s="46">
        <f t="shared" si="17"/>
        <v>0</v>
      </c>
    </row>
    <row r="54" spans="1:24" ht="16.5" hidden="1">
      <c r="A54" s="118">
        <v>49</v>
      </c>
      <c r="B54" s="67">
        <f t="shared" si="0"/>
        <v>0</v>
      </c>
      <c r="C54" s="11">
        <f t="shared" si="1"/>
        <v>0</v>
      </c>
      <c r="D54" s="32">
        <f t="shared" si="2"/>
        <v>0</v>
      </c>
      <c r="E54" s="85">
        <f t="shared" si="9"/>
        <v>0</v>
      </c>
      <c r="F54" s="12">
        <f t="shared" si="3"/>
        <v>0</v>
      </c>
      <c r="G54" s="12">
        <f t="shared" si="15"/>
        <v>0</v>
      </c>
      <c r="H54" s="36">
        <f t="shared" si="4"/>
        <v>0</v>
      </c>
      <c r="I54" s="17">
        <f t="shared" si="5"/>
        <v>0</v>
      </c>
      <c r="J54" s="15">
        <f t="shared" si="10"/>
        <v>0</v>
      </c>
      <c r="K54" s="20">
        <f t="shared" si="6"/>
        <v>0</v>
      </c>
      <c r="L54" s="48">
        <f t="shared" si="11"/>
        <v>0</v>
      </c>
      <c r="M54" s="39">
        <f t="shared" si="7"/>
        <v>0</v>
      </c>
      <c r="N54" s="44">
        <f t="shared" si="14"/>
        <v>0</v>
      </c>
      <c r="O54" s="15">
        <f t="shared" si="12"/>
        <v>0</v>
      </c>
      <c r="P54" s="13">
        <f t="shared" si="8"/>
        <v>0</v>
      </c>
      <c r="Q54" s="19"/>
      <c r="S54" s="87"/>
      <c r="T54" s="45"/>
      <c r="U54" s="45"/>
      <c r="V54" s="45"/>
      <c r="W54" s="46">
        <f t="shared" si="17"/>
        <v>0</v>
      </c>
      <c r="X54" s="46">
        <f t="shared" si="17"/>
        <v>0</v>
      </c>
    </row>
    <row r="55" spans="1:24" ht="16.5" hidden="1">
      <c r="A55" s="118">
        <v>50</v>
      </c>
      <c r="B55" s="67">
        <f t="shared" si="0"/>
        <v>0</v>
      </c>
      <c r="C55" s="11">
        <f t="shared" si="1"/>
        <v>0</v>
      </c>
      <c r="D55" s="32">
        <f t="shared" si="2"/>
        <v>0</v>
      </c>
      <c r="E55" s="85">
        <f t="shared" si="9"/>
        <v>0</v>
      </c>
      <c r="F55" s="12">
        <f t="shared" si="3"/>
        <v>0</v>
      </c>
      <c r="G55" s="12">
        <f t="shared" si="15"/>
        <v>0</v>
      </c>
      <c r="H55" s="36">
        <f t="shared" si="4"/>
        <v>0</v>
      </c>
      <c r="I55" s="17">
        <f t="shared" si="5"/>
        <v>0</v>
      </c>
      <c r="J55" s="15">
        <f t="shared" si="10"/>
        <v>0</v>
      </c>
      <c r="K55" s="20">
        <f t="shared" si="6"/>
        <v>0</v>
      </c>
      <c r="L55" s="48">
        <f t="shared" si="11"/>
        <v>0</v>
      </c>
      <c r="M55" s="39">
        <f t="shared" si="7"/>
        <v>0</v>
      </c>
      <c r="N55" s="44">
        <f t="shared" si="14"/>
        <v>0</v>
      </c>
      <c r="O55" s="15">
        <f t="shared" si="12"/>
        <v>0</v>
      </c>
      <c r="P55" s="13">
        <f t="shared" si="8"/>
        <v>0</v>
      </c>
      <c r="Q55" s="19"/>
      <c r="S55" s="87"/>
      <c r="T55" s="45"/>
      <c r="U55" s="45"/>
      <c r="V55" s="45"/>
      <c r="W55" s="46">
        <f t="shared" si="17"/>
        <v>0</v>
      </c>
      <c r="X55" s="46">
        <f t="shared" si="17"/>
        <v>0</v>
      </c>
    </row>
    <row r="56" spans="1:24" ht="16.5" hidden="1">
      <c r="A56" s="118">
        <v>51</v>
      </c>
      <c r="B56" s="67">
        <f t="shared" si="0"/>
        <v>0</v>
      </c>
      <c r="C56" s="11">
        <f t="shared" si="1"/>
        <v>0</v>
      </c>
      <c r="D56" s="32">
        <f t="shared" si="2"/>
        <v>0</v>
      </c>
      <c r="E56" s="85">
        <f t="shared" si="9"/>
        <v>0</v>
      </c>
      <c r="F56" s="12">
        <f t="shared" si="3"/>
        <v>0</v>
      </c>
      <c r="G56" s="12">
        <f t="shared" si="15"/>
        <v>0</v>
      </c>
      <c r="H56" s="36">
        <f t="shared" si="4"/>
        <v>0</v>
      </c>
      <c r="I56" s="17">
        <f t="shared" si="5"/>
        <v>0</v>
      </c>
      <c r="J56" s="15">
        <f t="shared" si="10"/>
        <v>0</v>
      </c>
      <c r="K56" s="20">
        <f t="shared" si="6"/>
        <v>0</v>
      </c>
      <c r="L56" s="48">
        <f t="shared" si="11"/>
        <v>0</v>
      </c>
      <c r="M56" s="39">
        <f t="shared" si="7"/>
        <v>0</v>
      </c>
      <c r="N56" s="44">
        <f t="shared" si="14"/>
        <v>0</v>
      </c>
      <c r="O56" s="15">
        <f t="shared" si="12"/>
        <v>0</v>
      </c>
      <c r="P56" s="13">
        <f t="shared" si="8"/>
        <v>0</v>
      </c>
      <c r="Q56" s="19"/>
      <c r="S56" s="87"/>
      <c r="T56" s="45"/>
      <c r="U56" s="45"/>
      <c r="V56" s="45"/>
      <c r="W56" s="46">
        <f t="shared" si="17"/>
        <v>0</v>
      </c>
      <c r="X56" s="46">
        <f t="shared" si="17"/>
        <v>0</v>
      </c>
    </row>
    <row r="57" spans="1:24" ht="16.5" hidden="1">
      <c r="A57" s="118">
        <v>52</v>
      </c>
      <c r="B57" s="67">
        <f t="shared" si="0"/>
        <v>0</v>
      </c>
      <c r="C57" s="11">
        <f t="shared" si="1"/>
        <v>0</v>
      </c>
      <c r="D57" s="32">
        <f t="shared" si="2"/>
        <v>0</v>
      </c>
      <c r="E57" s="85">
        <f t="shared" si="9"/>
        <v>0</v>
      </c>
      <c r="F57" s="12">
        <f t="shared" si="3"/>
        <v>0</v>
      </c>
      <c r="G57" s="12">
        <f t="shared" si="15"/>
        <v>0</v>
      </c>
      <c r="H57" s="36">
        <f t="shared" si="4"/>
        <v>0</v>
      </c>
      <c r="I57" s="17">
        <f t="shared" si="5"/>
        <v>0</v>
      </c>
      <c r="J57" s="15">
        <f t="shared" si="10"/>
        <v>0</v>
      </c>
      <c r="K57" s="20">
        <f t="shared" si="6"/>
        <v>0</v>
      </c>
      <c r="L57" s="48">
        <f t="shared" si="11"/>
        <v>0</v>
      </c>
      <c r="M57" s="39">
        <f t="shared" si="7"/>
        <v>0</v>
      </c>
      <c r="N57" s="44">
        <f t="shared" si="14"/>
        <v>0</v>
      </c>
      <c r="O57" s="15">
        <f t="shared" si="12"/>
        <v>0</v>
      </c>
      <c r="P57" s="13">
        <f t="shared" si="8"/>
        <v>0</v>
      </c>
      <c r="Q57" s="19"/>
      <c r="S57" s="87"/>
      <c r="T57" s="45"/>
      <c r="U57" s="45"/>
      <c r="V57" s="45"/>
      <c r="W57" s="46">
        <f t="shared" si="17"/>
        <v>0</v>
      </c>
      <c r="X57" s="46">
        <f t="shared" si="17"/>
        <v>0</v>
      </c>
    </row>
    <row r="58" spans="1:24" ht="16.5" hidden="1">
      <c r="A58" s="118">
        <v>53</v>
      </c>
      <c r="B58" s="67">
        <f t="shared" si="0"/>
        <v>0</v>
      </c>
      <c r="C58" s="11">
        <f t="shared" si="1"/>
        <v>0</v>
      </c>
      <c r="D58" s="32">
        <f t="shared" si="2"/>
        <v>0</v>
      </c>
      <c r="E58" s="85">
        <f t="shared" si="9"/>
        <v>0</v>
      </c>
      <c r="F58" s="12">
        <f t="shared" si="3"/>
        <v>0</v>
      </c>
      <c r="G58" s="12">
        <f t="shared" si="15"/>
        <v>0</v>
      </c>
      <c r="H58" s="36">
        <f t="shared" si="4"/>
        <v>0</v>
      </c>
      <c r="I58" s="17">
        <f t="shared" si="5"/>
        <v>0</v>
      </c>
      <c r="J58" s="15">
        <f t="shared" si="10"/>
        <v>0</v>
      </c>
      <c r="K58" s="20">
        <f t="shared" si="6"/>
        <v>0</v>
      </c>
      <c r="L58" s="48">
        <f t="shared" si="11"/>
        <v>0</v>
      </c>
      <c r="M58" s="39">
        <f t="shared" si="7"/>
        <v>0</v>
      </c>
      <c r="N58" s="44">
        <f t="shared" si="14"/>
        <v>0</v>
      </c>
      <c r="O58" s="15">
        <f t="shared" si="12"/>
        <v>0</v>
      </c>
      <c r="P58" s="13">
        <f t="shared" si="8"/>
        <v>0</v>
      </c>
      <c r="Q58" s="19"/>
      <c r="S58" s="87"/>
      <c r="T58" s="45"/>
      <c r="U58" s="45"/>
      <c r="V58" s="45"/>
      <c r="W58" s="46">
        <f t="shared" si="17"/>
        <v>0</v>
      </c>
      <c r="X58" s="46">
        <f t="shared" si="17"/>
        <v>0</v>
      </c>
    </row>
    <row r="59" spans="1:24" ht="16.5" hidden="1">
      <c r="A59" s="118">
        <v>54</v>
      </c>
      <c r="B59" s="67">
        <f t="shared" si="0"/>
        <v>0</v>
      </c>
      <c r="C59" s="11">
        <f t="shared" si="1"/>
        <v>0</v>
      </c>
      <c r="D59" s="32">
        <f t="shared" si="2"/>
        <v>0</v>
      </c>
      <c r="E59" s="85">
        <f t="shared" si="9"/>
        <v>0</v>
      </c>
      <c r="F59" s="12">
        <f t="shared" si="3"/>
        <v>0</v>
      </c>
      <c r="G59" s="12">
        <f t="shared" si="15"/>
        <v>0</v>
      </c>
      <c r="H59" s="36">
        <f t="shared" si="4"/>
        <v>0</v>
      </c>
      <c r="I59" s="17">
        <f t="shared" si="5"/>
        <v>0</v>
      </c>
      <c r="J59" s="15">
        <f t="shared" si="10"/>
        <v>0</v>
      </c>
      <c r="K59" s="20">
        <f t="shared" si="6"/>
        <v>0</v>
      </c>
      <c r="L59" s="48">
        <f t="shared" si="11"/>
        <v>0</v>
      </c>
      <c r="M59" s="39">
        <f t="shared" si="7"/>
        <v>0</v>
      </c>
      <c r="N59" s="44">
        <f t="shared" si="14"/>
        <v>0</v>
      </c>
      <c r="O59" s="15">
        <f t="shared" si="12"/>
        <v>0</v>
      </c>
      <c r="P59" s="13">
        <f t="shared" si="8"/>
        <v>0</v>
      </c>
      <c r="Q59" s="19"/>
      <c r="S59" s="87"/>
      <c r="T59" s="45"/>
      <c r="U59" s="45"/>
      <c r="V59" s="45"/>
      <c r="W59" s="46">
        <f t="shared" si="17"/>
        <v>0</v>
      </c>
      <c r="X59" s="46">
        <f t="shared" si="17"/>
        <v>0</v>
      </c>
    </row>
    <row r="60" spans="1:24" ht="16.5" hidden="1">
      <c r="A60" s="118">
        <v>55</v>
      </c>
      <c r="B60" s="67">
        <f t="shared" si="0"/>
        <v>0</v>
      </c>
      <c r="C60" s="11">
        <f t="shared" si="1"/>
        <v>0</v>
      </c>
      <c r="D60" s="32">
        <f t="shared" si="2"/>
        <v>0</v>
      </c>
      <c r="E60" s="85">
        <f t="shared" si="9"/>
        <v>0</v>
      </c>
      <c r="F60" s="12">
        <f t="shared" si="3"/>
        <v>0</v>
      </c>
      <c r="G60" s="12">
        <f t="shared" si="15"/>
        <v>0</v>
      </c>
      <c r="H60" s="36">
        <f t="shared" si="4"/>
        <v>0</v>
      </c>
      <c r="I60" s="17">
        <f t="shared" si="5"/>
        <v>0</v>
      </c>
      <c r="J60" s="15">
        <f t="shared" si="10"/>
        <v>0</v>
      </c>
      <c r="K60" s="20">
        <f t="shared" si="6"/>
        <v>0</v>
      </c>
      <c r="L60" s="48">
        <f t="shared" si="11"/>
        <v>0</v>
      </c>
      <c r="M60" s="39">
        <f t="shared" si="7"/>
        <v>0</v>
      </c>
      <c r="N60" s="44">
        <f t="shared" si="14"/>
        <v>0</v>
      </c>
      <c r="O60" s="15">
        <f t="shared" si="12"/>
        <v>0</v>
      </c>
      <c r="P60" s="13">
        <f t="shared" si="8"/>
        <v>0</v>
      </c>
      <c r="Q60" s="19"/>
      <c r="S60" s="87"/>
      <c r="T60" s="45"/>
      <c r="U60" s="45"/>
      <c r="V60" s="45"/>
      <c r="W60" s="46">
        <f t="shared" si="17"/>
        <v>0</v>
      </c>
      <c r="X60" s="46">
        <f t="shared" si="17"/>
        <v>0</v>
      </c>
    </row>
    <row r="61" spans="1:24" ht="16.5" hidden="1">
      <c r="A61" s="118">
        <v>56</v>
      </c>
      <c r="B61" s="67">
        <f t="shared" si="0"/>
        <v>0</v>
      </c>
      <c r="C61" s="11">
        <f t="shared" si="1"/>
        <v>0</v>
      </c>
      <c r="D61" s="32">
        <f t="shared" si="2"/>
        <v>0</v>
      </c>
      <c r="E61" s="85">
        <f t="shared" si="9"/>
        <v>0</v>
      </c>
      <c r="F61" s="12">
        <f t="shared" si="3"/>
        <v>0</v>
      </c>
      <c r="G61" s="12">
        <f t="shared" si="15"/>
        <v>0</v>
      </c>
      <c r="H61" s="36">
        <f t="shared" si="4"/>
        <v>0</v>
      </c>
      <c r="I61" s="17">
        <f t="shared" si="5"/>
        <v>0</v>
      </c>
      <c r="J61" s="15">
        <f t="shared" si="10"/>
        <v>0</v>
      </c>
      <c r="K61" s="20">
        <f t="shared" si="6"/>
        <v>0</v>
      </c>
      <c r="L61" s="48">
        <f t="shared" si="11"/>
        <v>0</v>
      </c>
      <c r="M61" s="39">
        <f t="shared" si="7"/>
        <v>0</v>
      </c>
      <c r="N61" s="44">
        <f t="shared" si="14"/>
        <v>0</v>
      </c>
      <c r="O61" s="15">
        <f t="shared" si="12"/>
        <v>0</v>
      </c>
      <c r="P61" s="13">
        <f t="shared" si="8"/>
        <v>0</v>
      </c>
      <c r="Q61" s="19"/>
      <c r="S61" s="87"/>
      <c r="T61" s="45"/>
      <c r="U61" s="45"/>
      <c r="V61" s="45"/>
      <c r="W61" s="46">
        <f t="shared" si="17"/>
        <v>0</v>
      </c>
      <c r="X61" s="46">
        <f t="shared" si="17"/>
        <v>0</v>
      </c>
    </row>
    <row r="62" spans="1:24" ht="16.5" hidden="1">
      <c r="A62" s="118">
        <v>57</v>
      </c>
      <c r="B62" s="67">
        <f t="shared" si="0"/>
        <v>0</v>
      </c>
      <c r="C62" s="11">
        <f t="shared" si="1"/>
        <v>0</v>
      </c>
      <c r="D62" s="32">
        <f t="shared" si="2"/>
        <v>0</v>
      </c>
      <c r="E62" s="85">
        <f t="shared" si="9"/>
        <v>0</v>
      </c>
      <c r="F62" s="12">
        <f t="shared" si="3"/>
        <v>0</v>
      </c>
      <c r="G62" s="12">
        <f t="shared" si="15"/>
        <v>0</v>
      </c>
      <c r="H62" s="36">
        <f t="shared" si="4"/>
        <v>0</v>
      </c>
      <c r="I62" s="17">
        <f t="shared" si="5"/>
        <v>0</v>
      </c>
      <c r="J62" s="15">
        <f t="shared" si="10"/>
        <v>0</v>
      </c>
      <c r="K62" s="20">
        <f t="shared" si="6"/>
        <v>0</v>
      </c>
      <c r="L62" s="48">
        <f t="shared" si="11"/>
        <v>0</v>
      </c>
      <c r="M62" s="39">
        <f t="shared" si="7"/>
        <v>0</v>
      </c>
      <c r="N62" s="44">
        <f t="shared" si="14"/>
        <v>0</v>
      </c>
      <c r="O62" s="15">
        <f t="shared" si="12"/>
        <v>0</v>
      </c>
      <c r="P62" s="13">
        <f t="shared" si="8"/>
        <v>0</v>
      </c>
      <c r="Q62" s="19"/>
      <c r="S62" s="87"/>
      <c r="T62" s="45"/>
      <c r="U62" s="45"/>
      <c r="V62" s="45"/>
      <c r="W62" s="46">
        <f t="shared" si="17"/>
        <v>0</v>
      </c>
      <c r="X62" s="46">
        <f t="shared" si="17"/>
        <v>0</v>
      </c>
    </row>
    <row r="63" spans="1:24" ht="16.5" hidden="1">
      <c r="A63" s="118">
        <v>58</v>
      </c>
      <c r="B63" s="67">
        <f t="shared" si="0"/>
        <v>0</v>
      </c>
      <c r="C63" s="11">
        <f t="shared" si="1"/>
        <v>0</v>
      </c>
      <c r="D63" s="32">
        <f t="shared" si="2"/>
        <v>0</v>
      </c>
      <c r="E63" s="85">
        <f t="shared" si="9"/>
        <v>0</v>
      </c>
      <c r="F63" s="12">
        <f t="shared" si="3"/>
        <v>0</v>
      </c>
      <c r="G63" s="12">
        <f t="shared" si="15"/>
        <v>0</v>
      </c>
      <c r="H63" s="36">
        <f t="shared" si="4"/>
        <v>0</v>
      </c>
      <c r="I63" s="17">
        <f t="shared" si="5"/>
        <v>0</v>
      </c>
      <c r="J63" s="15">
        <f t="shared" si="10"/>
        <v>0</v>
      </c>
      <c r="K63" s="20">
        <f t="shared" si="6"/>
        <v>0</v>
      </c>
      <c r="L63" s="48">
        <f t="shared" si="11"/>
        <v>0</v>
      </c>
      <c r="M63" s="39">
        <f t="shared" si="7"/>
        <v>0</v>
      </c>
      <c r="N63" s="44">
        <f t="shared" si="14"/>
        <v>0</v>
      </c>
      <c r="O63" s="15">
        <f t="shared" si="12"/>
        <v>0</v>
      </c>
      <c r="P63" s="13">
        <f t="shared" si="8"/>
        <v>0</v>
      </c>
      <c r="Q63" s="19"/>
      <c r="S63" s="87"/>
      <c r="T63" s="45"/>
      <c r="U63" s="45"/>
      <c r="V63" s="45"/>
      <c r="W63" s="46">
        <f t="shared" si="17"/>
        <v>0</v>
      </c>
      <c r="X63" s="46">
        <f t="shared" si="17"/>
        <v>0</v>
      </c>
    </row>
    <row r="64" spans="1:24" ht="16.5" hidden="1">
      <c r="A64" s="118">
        <v>59</v>
      </c>
      <c r="B64" s="67">
        <f t="shared" si="0"/>
        <v>0</v>
      </c>
      <c r="C64" s="11">
        <f t="shared" si="1"/>
        <v>0</v>
      </c>
      <c r="D64" s="32">
        <f t="shared" si="2"/>
        <v>0</v>
      </c>
      <c r="E64" s="85">
        <f t="shared" si="9"/>
        <v>0</v>
      </c>
      <c r="F64" s="12">
        <f t="shared" si="3"/>
        <v>0</v>
      </c>
      <c r="G64" s="12">
        <f t="shared" si="15"/>
        <v>0</v>
      </c>
      <c r="H64" s="36">
        <f t="shared" si="4"/>
        <v>0</v>
      </c>
      <c r="I64" s="17">
        <f t="shared" si="5"/>
        <v>0</v>
      </c>
      <c r="J64" s="15">
        <f t="shared" si="10"/>
        <v>0</v>
      </c>
      <c r="K64" s="20">
        <f t="shared" si="6"/>
        <v>0</v>
      </c>
      <c r="L64" s="48">
        <f t="shared" si="11"/>
        <v>0</v>
      </c>
      <c r="M64" s="39">
        <f t="shared" si="7"/>
        <v>0</v>
      </c>
      <c r="N64" s="44">
        <f t="shared" si="14"/>
        <v>0</v>
      </c>
      <c r="O64" s="15">
        <f t="shared" si="12"/>
        <v>0</v>
      </c>
      <c r="P64" s="13">
        <f t="shared" si="8"/>
        <v>0</v>
      </c>
      <c r="Q64" s="19"/>
      <c r="S64" s="87"/>
      <c r="T64" s="45"/>
      <c r="U64" s="45"/>
      <c r="V64" s="45"/>
      <c r="W64" s="46">
        <f t="shared" si="17"/>
        <v>0</v>
      </c>
      <c r="X64" s="46">
        <f t="shared" si="17"/>
        <v>0</v>
      </c>
    </row>
    <row r="65" spans="1:24" ht="16.5" hidden="1">
      <c r="A65" s="118">
        <v>60</v>
      </c>
      <c r="B65" s="67">
        <f t="shared" si="0"/>
        <v>0</v>
      </c>
      <c r="C65" s="11">
        <f t="shared" si="1"/>
        <v>0</v>
      </c>
      <c r="D65" s="32">
        <f t="shared" si="2"/>
        <v>0</v>
      </c>
      <c r="E65" s="85">
        <f t="shared" si="9"/>
        <v>0</v>
      </c>
      <c r="F65" s="12">
        <f t="shared" si="3"/>
        <v>0</v>
      </c>
      <c r="G65" s="12">
        <f t="shared" si="15"/>
        <v>0</v>
      </c>
      <c r="H65" s="36">
        <f t="shared" si="4"/>
        <v>0</v>
      </c>
      <c r="I65" s="17">
        <f t="shared" si="5"/>
        <v>0</v>
      </c>
      <c r="J65" s="15">
        <f t="shared" si="10"/>
        <v>0</v>
      </c>
      <c r="K65" s="20">
        <f t="shared" si="6"/>
        <v>0</v>
      </c>
      <c r="L65" s="48">
        <f t="shared" si="11"/>
        <v>0</v>
      </c>
      <c r="M65" s="39">
        <f t="shared" si="7"/>
        <v>0</v>
      </c>
      <c r="N65" s="44">
        <f t="shared" si="14"/>
        <v>0</v>
      </c>
      <c r="O65" s="15">
        <f t="shared" si="12"/>
        <v>0</v>
      </c>
      <c r="P65" s="13">
        <f t="shared" si="8"/>
        <v>0</v>
      </c>
      <c r="Q65" s="19"/>
      <c r="S65" s="87"/>
      <c r="T65" s="45"/>
      <c r="U65" s="45"/>
      <c r="V65" s="45"/>
      <c r="W65" s="46">
        <f t="shared" si="17"/>
        <v>0</v>
      </c>
      <c r="X65" s="46">
        <f t="shared" si="17"/>
        <v>0</v>
      </c>
    </row>
    <row r="66" spans="1:24" ht="16.5" hidden="1">
      <c r="A66" s="118">
        <v>61</v>
      </c>
      <c r="B66" s="67">
        <f t="shared" si="0"/>
        <v>0</v>
      </c>
      <c r="C66" s="11">
        <f t="shared" si="1"/>
        <v>0</v>
      </c>
      <c r="D66" s="32">
        <f t="shared" si="2"/>
        <v>0</v>
      </c>
      <c r="E66" s="85">
        <f t="shared" si="9"/>
        <v>0</v>
      </c>
      <c r="F66" s="12">
        <f t="shared" si="3"/>
        <v>0</v>
      </c>
      <c r="G66" s="12">
        <f t="shared" si="15"/>
        <v>0</v>
      </c>
      <c r="H66" s="36">
        <f t="shared" si="4"/>
        <v>0</v>
      </c>
      <c r="I66" s="17">
        <f t="shared" si="5"/>
        <v>0</v>
      </c>
      <c r="J66" s="15">
        <f t="shared" si="10"/>
        <v>0</v>
      </c>
      <c r="K66" s="20">
        <f t="shared" si="6"/>
        <v>0</v>
      </c>
      <c r="L66" s="48">
        <f t="shared" si="11"/>
        <v>0</v>
      </c>
      <c r="M66" s="39">
        <f t="shared" si="7"/>
        <v>0</v>
      </c>
      <c r="N66" s="44">
        <f t="shared" si="14"/>
        <v>0</v>
      </c>
      <c r="O66" s="15">
        <f t="shared" si="12"/>
        <v>0</v>
      </c>
      <c r="P66" s="13">
        <f t="shared" si="8"/>
        <v>0</v>
      </c>
      <c r="Q66" s="19"/>
      <c r="S66" s="87"/>
      <c r="T66" s="45"/>
      <c r="U66" s="45"/>
      <c r="V66" s="45"/>
      <c r="W66" s="46">
        <f t="shared" si="17"/>
        <v>0</v>
      </c>
      <c r="X66" s="46">
        <f t="shared" si="17"/>
        <v>0</v>
      </c>
    </row>
    <row r="67" spans="1:24" ht="16.5" hidden="1">
      <c r="A67" s="118">
        <v>62</v>
      </c>
      <c r="B67" s="67">
        <f t="shared" si="0"/>
        <v>0</v>
      </c>
      <c r="C67" s="11">
        <f t="shared" si="1"/>
        <v>0</v>
      </c>
      <c r="D67" s="32">
        <f t="shared" si="2"/>
        <v>0</v>
      </c>
      <c r="E67" s="85">
        <f t="shared" si="9"/>
        <v>0</v>
      </c>
      <c r="F67" s="12">
        <f t="shared" si="3"/>
        <v>0</v>
      </c>
      <c r="G67" s="12">
        <f t="shared" si="15"/>
        <v>0</v>
      </c>
      <c r="H67" s="36">
        <f t="shared" si="4"/>
        <v>0</v>
      </c>
      <c r="I67" s="17">
        <f t="shared" si="5"/>
        <v>0</v>
      </c>
      <c r="J67" s="15">
        <f t="shared" si="10"/>
        <v>0</v>
      </c>
      <c r="K67" s="20">
        <f t="shared" si="6"/>
        <v>0</v>
      </c>
      <c r="L67" s="48">
        <f t="shared" si="11"/>
        <v>0</v>
      </c>
      <c r="M67" s="39">
        <f t="shared" si="7"/>
        <v>0</v>
      </c>
      <c r="N67" s="44">
        <f t="shared" si="14"/>
        <v>0</v>
      </c>
      <c r="O67" s="15">
        <f t="shared" si="12"/>
        <v>0</v>
      </c>
      <c r="P67" s="13">
        <f t="shared" si="8"/>
        <v>0</v>
      </c>
      <c r="Q67" s="19"/>
      <c r="S67" s="87"/>
      <c r="T67" s="45"/>
      <c r="U67" s="45"/>
      <c r="V67" s="45"/>
      <c r="W67" s="46">
        <f t="shared" si="17"/>
        <v>0</v>
      </c>
      <c r="X67" s="46">
        <f t="shared" si="17"/>
        <v>0</v>
      </c>
    </row>
    <row r="68" spans="1:24" ht="16.5" hidden="1">
      <c r="A68" s="118">
        <v>63</v>
      </c>
      <c r="B68" s="67">
        <f t="shared" si="0"/>
        <v>0</v>
      </c>
      <c r="C68" s="11">
        <f t="shared" si="1"/>
        <v>0</v>
      </c>
      <c r="D68" s="32">
        <f t="shared" si="2"/>
        <v>0</v>
      </c>
      <c r="E68" s="85">
        <f t="shared" si="9"/>
        <v>0</v>
      </c>
      <c r="F68" s="12">
        <f t="shared" si="3"/>
        <v>0</v>
      </c>
      <c r="G68" s="12">
        <f t="shared" si="15"/>
        <v>0</v>
      </c>
      <c r="H68" s="36">
        <f t="shared" si="4"/>
        <v>0</v>
      </c>
      <c r="I68" s="17">
        <f t="shared" si="5"/>
        <v>0</v>
      </c>
      <c r="J68" s="15">
        <f t="shared" si="10"/>
        <v>0</v>
      </c>
      <c r="K68" s="20">
        <f t="shared" si="6"/>
        <v>0</v>
      </c>
      <c r="L68" s="48">
        <f t="shared" si="11"/>
        <v>0</v>
      </c>
      <c r="M68" s="39">
        <f t="shared" si="7"/>
        <v>0</v>
      </c>
      <c r="N68" s="44">
        <f t="shared" si="14"/>
        <v>0</v>
      </c>
      <c r="O68" s="15">
        <f t="shared" si="12"/>
        <v>0</v>
      </c>
      <c r="P68" s="13">
        <f t="shared" si="8"/>
        <v>0</v>
      </c>
      <c r="Q68" s="19"/>
      <c r="S68" s="87"/>
      <c r="T68" s="45"/>
      <c r="U68" s="45"/>
      <c r="V68" s="45"/>
      <c r="W68" s="46">
        <f t="shared" si="17"/>
        <v>0</v>
      </c>
      <c r="X68" s="46">
        <f t="shared" si="17"/>
        <v>0</v>
      </c>
    </row>
    <row r="69" spans="1:24" ht="16.5" hidden="1">
      <c r="A69" s="118">
        <v>64</v>
      </c>
      <c r="B69" s="67">
        <f t="shared" si="0"/>
        <v>0</v>
      </c>
      <c r="C69" s="11">
        <f t="shared" si="1"/>
        <v>0</v>
      </c>
      <c r="D69" s="32">
        <f t="shared" si="2"/>
        <v>0</v>
      </c>
      <c r="E69" s="85">
        <f t="shared" si="9"/>
        <v>0</v>
      </c>
      <c r="F69" s="12">
        <f t="shared" si="3"/>
        <v>0</v>
      </c>
      <c r="G69" s="12">
        <f t="shared" si="15"/>
        <v>0</v>
      </c>
      <c r="H69" s="36">
        <f t="shared" si="4"/>
        <v>0</v>
      </c>
      <c r="I69" s="17">
        <f t="shared" si="5"/>
        <v>0</v>
      </c>
      <c r="J69" s="15">
        <f t="shared" si="10"/>
        <v>0</v>
      </c>
      <c r="K69" s="20">
        <f t="shared" si="6"/>
        <v>0</v>
      </c>
      <c r="L69" s="48">
        <f t="shared" si="11"/>
        <v>0</v>
      </c>
      <c r="M69" s="39">
        <f t="shared" si="7"/>
        <v>0</v>
      </c>
      <c r="N69" s="44">
        <f t="shared" si="14"/>
        <v>0</v>
      </c>
      <c r="O69" s="15">
        <f t="shared" si="12"/>
        <v>0</v>
      </c>
      <c r="P69" s="13">
        <f t="shared" si="8"/>
        <v>0</v>
      </c>
      <c r="Q69" s="19"/>
      <c r="S69" s="87"/>
      <c r="T69" s="45"/>
      <c r="U69" s="45"/>
      <c r="V69" s="45"/>
      <c r="W69" s="46">
        <f t="shared" si="17"/>
        <v>0</v>
      </c>
      <c r="X69" s="46">
        <f t="shared" si="17"/>
        <v>0</v>
      </c>
    </row>
    <row r="70" spans="1:24" ht="16.5" hidden="1">
      <c r="A70" s="118">
        <v>65</v>
      </c>
      <c r="B70" s="67">
        <f t="shared" si="0"/>
        <v>0</v>
      </c>
      <c r="C70" s="11">
        <f t="shared" si="1"/>
        <v>0</v>
      </c>
      <c r="D70" s="32">
        <f t="shared" si="2"/>
        <v>0</v>
      </c>
      <c r="E70" s="85">
        <f t="shared" si="9"/>
        <v>0</v>
      </c>
      <c r="F70" s="12">
        <f t="shared" si="3"/>
        <v>0</v>
      </c>
      <c r="G70" s="12">
        <f t="shared" si="15"/>
        <v>0</v>
      </c>
      <c r="H70" s="36">
        <f t="shared" si="4"/>
        <v>0</v>
      </c>
      <c r="I70" s="17">
        <f t="shared" si="5"/>
        <v>0</v>
      </c>
      <c r="J70" s="15">
        <f t="shared" si="10"/>
        <v>0</v>
      </c>
      <c r="K70" s="20">
        <f t="shared" si="6"/>
        <v>0</v>
      </c>
      <c r="L70" s="48">
        <f t="shared" si="11"/>
        <v>0</v>
      </c>
      <c r="M70" s="39">
        <f t="shared" si="7"/>
        <v>0</v>
      </c>
      <c r="N70" s="44">
        <f t="shared" si="14"/>
        <v>0</v>
      </c>
      <c r="O70" s="15">
        <f t="shared" si="12"/>
        <v>0</v>
      </c>
      <c r="P70" s="13">
        <f t="shared" si="8"/>
        <v>0</v>
      </c>
      <c r="Q70" s="19"/>
      <c r="S70" s="87"/>
      <c r="T70" s="45"/>
      <c r="U70" s="45"/>
      <c r="V70" s="45"/>
      <c r="W70" s="46">
        <f t="shared" si="17"/>
        <v>0</v>
      </c>
      <c r="X70" s="46">
        <f t="shared" si="17"/>
        <v>0</v>
      </c>
    </row>
    <row r="71" spans="1:24" ht="16.5" hidden="1">
      <c r="A71" s="118">
        <v>66</v>
      </c>
      <c r="B71" s="67">
        <f>B70-C71</f>
        <v>0</v>
      </c>
      <c r="C71" s="11">
        <f>T71</f>
        <v>0</v>
      </c>
      <c r="D71" s="32">
        <f>S71</f>
        <v>0</v>
      </c>
      <c r="E71" s="85">
        <f t="shared" si="9"/>
        <v>0</v>
      </c>
      <c r="F71" s="12">
        <f aca="true" t="shared" si="18" ref="F71:F100">IF(D71="","",ROUND(B70*E71/365*J71,0))</f>
        <v>0</v>
      </c>
      <c r="G71" s="12">
        <f t="shared" si="15"/>
        <v>0</v>
      </c>
      <c r="H71" s="36">
        <f aca="true" t="shared" si="19" ref="H71:H100">IF(D71="","",F71-G71)</f>
        <v>0</v>
      </c>
      <c r="I71" s="17">
        <f aca="true" t="shared" si="20" ref="I71:I100">IF(D71="","",I70+H71)</f>
        <v>0</v>
      </c>
      <c r="J71" s="15">
        <f t="shared" si="10"/>
        <v>0</v>
      </c>
      <c r="K71" s="20">
        <f>IF(F71-G71&lt;=0,0,IF(I71&lt;=0,0,ROUND((F71-G71)*O71,0)))</f>
        <v>0</v>
      </c>
      <c r="L71" s="48">
        <f t="shared" si="11"/>
        <v>0</v>
      </c>
      <c r="M71" s="39">
        <f aca="true" t="shared" si="21" ref="M71:M100">K71-L71</f>
        <v>0</v>
      </c>
      <c r="N71" s="44">
        <f t="shared" si="14"/>
        <v>0</v>
      </c>
      <c r="O71" s="15">
        <f t="shared" si="12"/>
        <v>0</v>
      </c>
      <c r="P71" s="13">
        <f>T71+U71+V71</f>
        <v>0</v>
      </c>
      <c r="Q71" s="19"/>
      <c r="S71" s="87"/>
      <c r="T71" s="45"/>
      <c r="U71" s="45"/>
      <c r="V71" s="45"/>
      <c r="W71" s="46">
        <f t="shared" si="17"/>
        <v>0</v>
      </c>
      <c r="X71" s="46">
        <f t="shared" si="17"/>
        <v>0</v>
      </c>
    </row>
    <row r="72" spans="1:24" ht="16.5" hidden="1">
      <c r="A72" s="118">
        <v>67</v>
      </c>
      <c r="B72" s="67">
        <f>B71-C72</f>
        <v>0</v>
      </c>
      <c r="C72" s="11">
        <f>T72</f>
        <v>0</v>
      </c>
      <c r="D72" s="32">
        <f>S72</f>
        <v>0</v>
      </c>
      <c r="E72" s="85">
        <f aca="true" t="shared" si="22" ref="E72:E100">IF(D72="","",D72-D71)</f>
        <v>0</v>
      </c>
      <c r="F72" s="12">
        <f t="shared" si="18"/>
        <v>0</v>
      </c>
      <c r="G72" s="12">
        <f t="shared" si="15"/>
        <v>0</v>
      </c>
      <c r="H72" s="36">
        <f t="shared" si="19"/>
        <v>0</v>
      </c>
      <c r="I72" s="17">
        <f t="shared" si="20"/>
        <v>0</v>
      </c>
      <c r="J72" s="15">
        <f>W72</f>
        <v>0</v>
      </c>
      <c r="K72" s="20">
        <f>IF(F72-G72&lt;=0,0,IF(I72&lt;=0,0,ROUND((F72-G72)*O72,0)))</f>
        <v>0</v>
      </c>
      <c r="L72" s="48">
        <f>V72</f>
        <v>0</v>
      </c>
      <c r="M72" s="39">
        <f t="shared" si="21"/>
        <v>0</v>
      </c>
      <c r="N72" s="44">
        <f t="shared" si="14"/>
        <v>0</v>
      </c>
      <c r="O72" s="15">
        <f>X72</f>
        <v>0</v>
      </c>
      <c r="P72" s="13">
        <f>T72+U72+V72</f>
        <v>0</v>
      </c>
      <c r="Q72" s="19"/>
      <c r="S72" s="87"/>
      <c r="T72" s="45"/>
      <c r="U72" s="45"/>
      <c r="V72" s="45"/>
      <c r="W72" s="46">
        <f t="shared" si="17"/>
        <v>0</v>
      </c>
      <c r="X72" s="46">
        <f t="shared" si="17"/>
        <v>0</v>
      </c>
    </row>
    <row r="73" spans="1:24" ht="16.5" hidden="1">
      <c r="A73" s="118">
        <v>68</v>
      </c>
      <c r="B73" s="67">
        <f>B72-C73</f>
        <v>0</v>
      </c>
      <c r="C73" s="11">
        <f>T73</f>
        <v>0</v>
      </c>
      <c r="D73" s="32">
        <f>S73</f>
        <v>0</v>
      </c>
      <c r="E73" s="85">
        <f t="shared" si="22"/>
        <v>0</v>
      </c>
      <c r="F73" s="12">
        <f t="shared" si="18"/>
        <v>0</v>
      </c>
      <c r="G73" s="12">
        <f t="shared" si="15"/>
        <v>0</v>
      </c>
      <c r="H73" s="36">
        <f t="shared" si="19"/>
        <v>0</v>
      </c>
      <c r="I73" s="17">
        <f t="shared" si="20"/>
        <v>0</v>
      </c>
      <c r="J73" s="15">
        <f>W73</f>
        <v>0</v>
      </c>
      <c r="K73" s="20">
        <f>IF(F73-G73&lt;=0,0,IF(I73&lt;=0,0,ROUND((F73-G73)*O73,0)))</f>
        <v>0</v>
      </c>
      <c r="L73" s="48">
        <f>V73</f>
        <v>0</v>
      </c>
      <c r="M73" s="39">
        <f t="shared" si="21"/>
        <v>0</v>
      </c>
      <c r="N73" s="44">
        <f aca="true" t="shared" si="23" ref="N73:N100">IF(D72="","",N72+M73)</f>
        <v>0</v>
      </c>
      <c r="O73" s="15">
        <f>X73</f>
        <v>0</v>
      </c>
      <c r="P73" s="13">
        <f>T73+U73+V73</f>
        <v>0</v>
      </c>
      <c r="Q73" s="19"/>
      <c r="S73" s="87"/>
      <c r="T73" s="45"/>
      <c r="U73" s="45"/>
      <c r="V73" s="45"/>
      <c r="W73" s="46">
        <f t="shared" si="17"/>
        <v>0</v>
      </c>
      <c r="X73" s="46">
        <f t="shared" si="17"/>
        <v>0</v>
      </c>
    </row>
    <row r="74" spans="1:24" ht="16.5" hidden="1">
      <c r="A74" s="118">
        <v>69</v>
      </c>
      <c r="B74" s="67">
        <f>B73-C74</f>
        <v>0</v>
      </c>
      <c r="C74" s="11">
        <f>T74</f>
        <v>0</v>
      </c>
      <c r="D74" s="32">
        <f>S74</f>
        <v>0</v>
      </c>
      <c r="E74" s="85">
        <f t="shared" si="22"/>
        <v>0</v>
      </c>
      <c r="F74" s="12">
        <f t="shared" si="18"/>
        <v>0</v>
      </c>
      <c r="G74" s="12">
        <f>U74</f>
        <v>0</v>
      </c>
      <c r="H74" s="36">
        <f t="shared" si="19"/>
        <v>0</v>
      </c>
      <c r="I74" s="17">
        <f t="shared" si="20"/>
        <v>0</v>
      </c>
      <c r="J74" s="15">
        <f>W74</f>
        <v>0</v>
      </c>
      <c r="K74" s="20">
        <f>IF(F74-G74&lt;=0,0,IF(I74&lt;=0,0,ROUND((F74-G74)*O74,0)))</f>
        <v>0</v>
      </c>
      <c r="L74" s="48">
        <f>V74</f>
        <v>0</v>
      </c>
      <c r="M74" s="39">
        <f t="shared" si="21"/>
        <v>0</v>
      </c>
      <c r="N74" s="44">
        <f t="shared" si="23"/>
        <v>0</v>
      </c>
      <c r="O74" s="15">
        <f>X74</f>
        <v>0</v>
      </c>
      <c r="P74" s="13">
        <f>T74+U74+V74</f>
        <v>0</v>
      </c>
      <c r="Q74" s="19"/>
      <c r="S74" s="87"/>
      <c r="T74" s="45"/>
      <c r="U74" s="45"/>
      <c r="V74" s="45"/>
      <c r="W74" s="46">
        <f t="shared" si="17"/>
        <v>0</v>
      </c>
      <c r="X74" s="46">
        <f t="shared" si="17"/>
        <v>0</v>
      </c>
    </row>
    <row r="75" spans="1:24" ht="16.5" hidden="1">
      <c r="A75" s="118">
        <v>70</v>
      </c>
      <c r="B75" s="67">
        <f>B74-C75</f>
        <v>0</v>
      </c>
      <c r="C75" s="11">
        <f>T75</f>
        <v>0</v>
      </c>
      <c r="D75" s="32">
        <f>S75</f>
        <v>0</v>
      </c>
      <c r="E75" s="85">
        <f t="shared" si="22"/>
        <v>0</v>
      </c>
      <c r="F75" s="12">
        <f t="shared" si="18"/>
        <v>0</v>
      </c>
      <c r="G75" s="12">
        <f>U75</f>
        <v>0</v>
      </c>
      <c r="H75" s="36">
        <f t="shared" si="19"/>
        <v>0</v>
      </c>
      <c r="I75" s="17">
        <f t="shared" si="20"/>
        <v>0</v>
      </c>
      <c r="J75" s="15">
        <f>W75</f>
        <v>0</v>
      </c>
      <c r="K75" s="20">
        <f>IF(F75-G75&lt;=0,0,IF(I75&lt;=0,0,ROUND((F75-G75)*O75,0)))</f>
        <v>0</v>
      </c>
      <c r="L75" s="48">
        <f>V75</f>
        <v>0</v>
      </c>
      <c r="M75" s="39">
        <f t="shared" si="21"/>
        <v>0</v>
      </c>
      <c r="N75" s="44">
        <f t="shared" si="23"/>
        <v>0</v>
      </c>
      <c r="O75" s="15">
        <f>X75</f>
        <v>0</v>
      </c>
      <c r="P75" s="13">
        <f>T75+U75+V75</f>
        <v>0</v>
      </c>
      <c r="Q75" s="19"/>
      <c r="S75" s="87"/>
      <c r="T75" s="45"/>
      <c r="U75" s="45"/>
      <c r="V75" s="45"/>
      <c r="W75" s="46">
        <f t="shared" si="17"/>
        <v>0</v>
      </c>
      <c r="X75" s="46">
        <f t="shared" si="17"/>
        <v>0</v>
      </c>
    </row>
    <row r="76" spans="1:24" ht="16.5" hidden="1">
      <c r="A76" s="118">
        <v>71</v>
      </c>
      <c r="B76" s="67">
        <f>B75-C76</f>
        <v>0</v>
      </c>
      <c r="C76" s="11">
        <f>T76</f>
        <v>0</v>
      </c>
      <c r="D76" s="32">
        <f>S76</f>
        <v>0</v>
      </c>
      <c r="E76" s="85">
        <f t="shared" si="22"/>
        <v>0</v>
      </c>
      <c r="F76" s="12">
        <f t="shared" si="18"/>
        <v>0</v>
      </c>
      <c r="G76" s="12">
        <f>U76</f>
        <v>0</v>
      </c>
      <c r="H76" s="36">
        <f t="shared" si="19"/>
        <v>0</v>
      </c>
      <c r="I76" s="17">
        <f t="shared" si="20"/>
        <v>0</v>
      </c>
      <c r="J76" s="15">
        <f>W76</f>
        <v>0</v>
      </c>
      <c r="K76" s="20">
        <f>IF(F76-G76&lt;=0,0,IF(I76&lt;=0,0,ROUND((F76-G76)*O76,0)))</f>
        <v>0</v>
      </c>
      <c r="L76" s="48">
        <f>V76</f>
        <v>0</v>
      </c>
      <c r="M76" s="39">
        <f t="shared" si="21"/>
        <v>0</v>
      </c>
      <c r="N76" s="44">
        <f t="shared" si="23"/>
        <v>0</v>
      </c>
      <c r="O76" s="15">
        <f>X76</f>
        <v>0</v>
      </c>
      <c r="P76" s="13">
        <f>T76+U76+V76</f>
        <v>0</v>
      </c>
      <c r="Q76" s="19"/>
      <c r="S76" s="87"/>
      <c r="T76" s="45"/>
      <c r="U76" s="45"/>
      <c r="V76" s="45"/>
      <c r="W76" s="46">
        <f t="shared" si="17"/>
        <v>0</v>
      </c>
      <c r="X76" s="46">
        <f t="shared" si="17"/>
        <v>0</v>
      </c>
    </row>
    <row r="77" spans="1:24" ht="16.5" hidden="1">
      <c r="A77" s="118">
        <v>72</v>
      </c>
      <c r="B77" s="67">
        <f>B76-C77</f>
        <v>0</v>
      </c>
      <c r="C77" s="11">
        <f>T77</f>
        <v>0</v>
      </c>
      <c r="D77" s="32">
        <f>S77</f>
        <v>0</v>
      </c>
      <c r="E77" s="85">
        <f t="shared" si="22"/>
        <v>0</v>
      </c>
      <c r="F77" s="12">
        <f t="shared" si="18"/>
        <v>0</v>
      </c>
      <c r="G77" s="12">
        <f>U77</f>
        <v>0</v>
      </c>
      <c r="H77" s="36">
        <f t="shared" si="19"/>
        <v>0</v>
      </c>
      <c r="I77" s="17">
        <f t="shared" si="20"/>
        <v>0</v>
      </c>
      <c r="J77" s="15">
        <f>W77</f>
        <v>0</v>
      </c>
      <c r="K77" s="20">
        <f>IF(F77-G77&lt;=0,0,IF(I77&lt;=0,0,ROUND((F77-G77)*O77,0)))</f>
        <v>0</v>
      </c>
      <c r="L77" s="48">
        <f>V77</f>
        <v>0</v>
      </c>
      <c r="M77" s="39">
        <f t="shared" si="21"/>
        <v>0</v>
      </c>
      <c r="N77" s="44">
        <f t="shared" si="23"/>
        <v>0</v>
      </c>
      <c r="O77" s="15">
        <f>X77</f>
        <v>0</v>
      </c>
      <c r="P77" s="13">
        <f>T77+U77+V77</f>
        <v>0</v>
      </c>
      <c r="Q77" s="19"/>
      <c r="S77" s="87"/>
      <c r="T77" s="45"/>
      <c r="U77" s="45"/>
      <c r="V77" s="45"/>
      <c r="W77" s="46">
        <f t="shared" si="17"/>
        <v>0</v>
      </c>
      <c r="X77" s="46">
        <f t="shared" si="17"/>
        <v>0</v>
      </c>
    </row>
    <row r="78" spans="1:24" ht="16.5" hidden="1">
      <c r="A78" s="118">
        <v>73</v>
      </c>
      <c r="B78" s="67">
        <f>B77-C78</f>
        <v>0</v>
      </c>
      <c r="C78" s="11">
        <f>T78</f>
        <v>0</v>
      </c>
      <c r="D78" s="32">
        <f>S78</f>
        <v>0</v>
      </c>
      <c r="E78" s="85">
        <f t="shared" si="22"/>
        <v>0</v>
      </c>
      <c r="F78" s="12">
        <f t="shared" si="18"/>
        <v>0</v>
      </c>
      <c r="G78" s="12">
        <f>U78</f>
        <v>0</v>
      </c>
      <c r="H78" s="36">
        <f t="shared" si="19"/>
        <v>0</v>
      </c>
      <c r="I78" s="17">
        <f t="shared" si="20"/>
        <v>0</v>
      </c>
      <c r="J78" s="15">
        <f>W78</f>
        <v>0</v>
      </c>
      <c r="K78" s="20">
        <f>IF(F78-G78&lt;=0,0,IF(I78&lt;=0,0,ROUND((F78-G78)*O78,0)))</f>
        <v>0</v>
      </c>
      <c r="L78" s="48">
        <f>V78</f>
        <v>0</v>
      </c>
      <c r="M78" s="39">
        <f t="shared" si="21"/>
        <v>0</v>
      </c>
      <c r="N78" s="44">
        <f t="shared" si="23"/>
        <v>0</v>
      </c>
      <c r="O78" s="15">
        <f>X78</f>
        <v>0</v>
      </c>
      <c r="P78" s="13">
        <f>T78+U78+V78</f>
        <v>0</v>
      </c>
      <c r="Q78" s="19"/>
      <c r="S78" s="87"/>
      <c r="T78" s="45"/>
      <c r="U78" s="45"/>
      <c r="V78" s="45"/>
      <c r="W78" s="46">
        <f t="shared" si="17"/>
        <v>0</v>
      </c>
      <c r="X78" s="46">
        <f t="shared" si="17"/>
        <v>0</v>
      </c>
    </row>
    <row r="79" spans="1:24" ht="16.5" hidden="1">
      <c r="A79" s="118">
        <v>74</v>
      </c>
      <c r="B79" s="67">
        <f>B78-C79</f>
        <v>0</v>
      </c>
      <c r="C79" s="11">
        <f>T79</f>
        <v>0</v>
      </c>
      <c r="D79" s="32">
        <f>S79</f>
        <v>0</v>
      </c>
      <c r="E79" s="85">
        <f t="shared" si="22"/>
        <v>0</v>
      </c>
      <c r="F79" s="12">
        <f t="shared" si="18"/>
        <v>0</v>
      </c>
      <c r="G79" s="12">
        <f>U79</f>
        <v>0</v>
      </c>
      <c r="H79" s="36">
        <f t="shared" si="19"/>
        <v>0</v>
      </c>
      <c r="I79" s="17">
        <f t="shared" si="20"/>
        <v>0</v>
      </c>
      <c r="J79" s="15">
        <f>W79</f>
        <v>0</v>
      </c>
      <c r="K79" s="20">
        <f>IF(F79-G79&lt;=0,0,IF(I79&lt;=0,0,ROUND((F79-G79)*O79,0)))</f>
        <v>0</v>
      </c>
      <c r="L79" s="48">
        <f>V79</f>
        <v>0</v>
      </c>
      <c r="M79" s="39">
        <f t="shared" si="21"/>
        <v>0</v>
      </c>
      <c r="N79" s="44">
        <f t="shared" si="23"/>
        <v>0</v>
      </c>
      <c r="O79" s="15">
        <f>X79</f>
        <v>0</v>
      </c>
      <c r="P79" s="13">
        <f>T79+U79+V79</f>
        <v>0</v>
      </c>
      <c r="Q79" s="19"/>
      <c r="S79" s="87"/>
      <c r="T79" s="45"/>
      <c r="U79" s="45"/>
      <c r="V79" s="45"/>
      <c r="W79" s="46">
        <f t="shared" si="17"/>
        <v>0</v>
      </c>
      <c r="X79" s="46">
        <f t="shared" si="17"/>
        <v>0</v>
      </c>
    </row>
    <row r="80" spans="1:24" ht="16.5" hidden="1">
      <c r="A80" s="118">
        <v>75</v>
      </c>
      <c r="B80" s="67">
        <f>B79-C80</f>
        <v>0</v>
      </c>
      <c r="C80" s="11">
        <f>T80</f>
        <v>0</v>
      </c>
      <c r="D80" s="32">
        <f>S80</f>
        <v>0</v>
      </c>
      <c r="E80" s="85">
        <f t="shared" si="22"/>
        <v>0</v>
      </c>
      <c r="F80" s="12">
        <f t="shared" si="18"/>
        <v>0</v>
      </c>
      <c r="G80" s="12">
        <f>U80</f>
        <v>0</v>
      </c>
      <c r="H80" s="36">
        <f t="shared" si="19"/>
        <v>0</v>
      </c>
      <c r="I80" s="17">
        <f t="shared" si="20"/>
        <v>0</v>
      </c>
      <c r="J80" s="15">
        <f>W80</f>
        <v>0</v>
      </c>
      <c r="K80" s="20">
        <f>IF(F80-G80&lt;=0,0,IF(I80&lt;=0,0,ROUND((F80-G80)*O80,0)))</f>
        <v>0</v>
      </c>
      <c r="L80" s="48">
        <f>V80</f>
        <v>0</v>
      </c>
      <c r="M80" s="39">
        <f t="shared" si="21"/>
        <v>0</v>
      </c>
      <c r="N80" s="44">
        <f t="shared" si="23"/>
        <v>0</v>
      </c>
      <c r="O80" s="15">
        <f>X80</f>
        <v>0</v>
      </c>
      <c r="P80" s="13">
        <f>T80+U80+V80</f>
        <v>0</v>
      </c>
      <c r="Q80" s="19"/>
      <c r="S80" s="87"/>
      <c r="T80" s="45"/>
      <c r="U80" s="45"/>
      <c r="V80" s="45"/>
      <c r="W80" s="46">
        <f t="shared" si="17"/>
        <v>0</v>
      </c>
      <c r="X80" s="46">
        <f t="shared" si="17"/>
        <v>0</v>
      </c>
    </row>
    <row r="81" spans="1:24" ht="16.5" hidden="1">
      <c r="A81" s="118">
        <v>76</v>
      </c>
      <c r="B81" s="67">
        <f>B80-C81</f>
        <v>0</v>
      </c>
      <c r="C81" s="11">
        <f>T81</f>
        <v>0</v>
      </c>
      <c r="D81" s="32">
        <f>S81</f>
        <v>0</v>
      </c>
      <c r="E81" s="85">
        <f t="shared" si="22"/>
        <v>0</v>
      </c>
      <c r="F81" s="12">
        <f t="shared" si="18"/>
        <v>0</v>
      </c>
      <c r="G81" s="12">
        <f>U81</f>
        <v>0</v>
      </c>
      <c r="H81" s="36">
        <f t="shared" si="19"/>
        <v>0</v>
      </c>
      <c r="I81" s="17">
        <f t="shared" si="20"/>
        <v>0</v>
      </c>
      <c r="J81" s="15">
        <f>W81</f>
        <v>0</v>
      </c>
      <c r="K81" s="20">
        <f>IF(F81-G81&lt;=0,0,IF(I81&lt;=0,0,ROUND((F81-G81)*O81,0)))</f>
        <v>0</v>
      </c>
      <c r="L81" s="48">
        <f>V81</f>
        <v>0</v>
      </c>
      <c r="M81" s="39">
        <f t="shared" si="21"/>
        <v>0</v>
      </c>
      <c r="N81" s="44">
        <f t="shared" si="23"/>
        <v>0</v>
      </c>
      <c r="O81" s="15">
        <f>X81</f>
        <v>0</v>
      </c>
      <c r="P81" s="13">
        <f>T81+U81+V81</f>
        <v>0</v>
      </c>
      <c r="Q81" s="19"/>
      <c r="S81" s="87"/>
      <c r="T81" s="45"/>
      <c r="U81" s="45"/>
      <c r="V81" s="45"/>
      <c r="W81" s="46">
        <f t="shared" si="17"/>
        <v>0</v>
      </c>
      <c r="X81" s="46">
        <f t="shared" si="17"/>
        <v>0</v>
      </c>
    </row>
    <row r="82" spans="1:24" ht="16.5" hidden="1">
      <c r="A82" s="118">
        <v>77</v>
      </c>
      <c r="B82" s="67">
        <f>B81-C82</f>
        <v>0</v>
      </c>
      <c r="C82" s="11">
        <f>T82</f>
        <v>0</v>
      </c>
      <c r="D82" s="32">
        <f>S82</f>
        <v>0</v>
      </c>
      <c r="E82" s="85">
        <f t="shared" si="22"/>
        <v>0</v>
      </c>
      <c r="F82" s="12">
        <f t="shared" si="18"/>
        <v>0</v>
      </c>
      <c r="G82" s="12">
        <f>U82</f>
        <v>0</v>
      </c>
      <c r="H82" s="36">
        <f t="shared" si="19"/>
        <v>0</v>
      </c>
      <c r="I82" s="17">
        <f t="shared" si="20"/>
        <v>0</v>
      </c>
      <c r="J82" s="15">
        <f>W82</f>
        <v>0</v>
      </c>
      <c r="K82" s="20">
        <f>IF(F82-G82&lt;=0,0,IF(I82&lt;=0,0,ROUND((F82-G82)*O82,0)))</f>
        <v>0</v>
      </c>
      <c r="L82" s="48">
        <f>V82</f>
        <v>0</v>
      </c>
      <c r="M82" s="39">
        <f t="shared" si="21"/>
        <v>0</v>
      </c>
      <c r="N82" s="44">
        <f t="shared" si="23"/>
        <v>0</v>
      </c>
      <c r="O82" s="15">
        <f>X82</f>
        <v>0</v>
      </c>
      <c r="P82" s="13">
        <f>T82+U82+V82</f>
        <v>0</v>
      </c>
      <c r="Q82" s="19"/>
      <c r="S82" s="87"/>
      <c r="T82" s="45"/>
      <c r="U82" s="45"/>
      <c r="V82" s="45"/>
      <c r="W82" s="46">
        <f t="shared" si="17"/>
        <v>0</v>
      </c>
      <c r="X82" s="46">
        <f t="shared" si="17"/>
        <v>0</v>
      </c>
    </row>
    <row r="83" spans="1:24" ht="16.5" hidden="1">
      <c r="A83" s="118">
        <v>78</v>
      </c>
      <c r="B83" s="67">
        <f>B82-C83</f>
        <v>0</v>
      </c>
      <c r="C83" s="11">
        <f>T83</f>
        <v>0</v>
      </c>
      <c r="D83" s="32">
        <f>S83</f>
        <v>0</v>
      </c>
      <c r="E83" s="85">
        <f t="shared" si="22"/>
        <v>0</v>
      </c>
      <c r="F83" s="12">
        <f t="shared" si="18"/>
        <v>0</v>
      </c>
      <c r="G83" s="12">
        <f>U83</f>
        <v>0</v>
      </c>
      <c r="H83" s="36">
        <f t="shared" si="19"/>
        <v>0</v>
      </c>
      <c r="I83" s="17">
        <f t="shared" si="20"/>
        <v>0</v>
      </c>
      <c r="J83" s="15">
        <f>W83</f>
        <v>0</v>
      </c>
      <c r="K83" s="20">
        <f>IF(F83-G83&lt;=0,0,IF(I83&lt;=0,0,ROUND((F83-G83)*O83,0)))</f>
        <v>0</v>
      </c>
      <c r="L83" s="48">
        <f>V83</f>
        <v>0</v>
      </c>
      <c r="M83" s="39">
        <f t="shared" si="21"/>
        <v>0</v>
      </c>
      <c r="N83" s="44">
        <f t="shared" si="23"/>
        <v>0</v>
      </c>
      <c r="O83" s="15">
        <f>X83</f>
        <v>0</v>
      </c>
      <c r="P83" s="13">
        <f>T83+U83+V83</f>
        <v>0</v>
      </c>
      <c r="Q83" s="19"/>
      <c r="S83" s="87"/>
      <c r="T83" s="45"/>
      <c r="U83" s="45"/>
      <c r="V83" s="45"/>
      <c r="W83" s="46">
        <f t="shared" si="17"/>
        <v>0</v>
      </c>
      <c r="X83" s="46">
        <f t="shared" si="17"/>
        <v>0</v>
      </c>
    </row>
    <row r="84" spans="1:24" ht="16.5" hidden="1">
      <c r="A84" s="118">
        <v>79</v>
      </c>
      <c r="B84" s="67">
        <f>B83-C84</f>
        <v>0</v>
      </c>
      <c r="C84" s="11">
        <f>T84</f>
        <v>0</v>
      </c>
      <c r="D84" s="32">
        <f>S84</f>
        <v>0</v>
      </c>
      <c r="E84" s="85">
        <f t="shared" si="22"/>
        <v>0</v>
      </c>
      <c r="F84" s="12">
        <f t="shared" si="18"/>
        <v>0</v>
      </c>
      <c r="G84" s="12">
        <f>U84</f>
        <v>0</v>
      </c>
      <c r="H84" s="36">
        <f t="shared" si="19"/>
        <v>0</v>
      </c>
      <c r="I84" s="17">
        <f t="shared" si="20"/>
        <v>0</v>
      </c>
      <c r="J84" s="15">
        <f>W84</f>
        <v>0</v>
      </c>
      <c r="K84" s="20">
        <f>IF(F84-G84&lt;=0,0,IF(I84&lt;=0,0,ROUND((F84-G84)*O84,0)))</f>
        <v>0</v>
      </c>
      <c r="L84" s="48">
        <f>V84</f>
        <v>0</v>
      </c>
      <c r="M84" s="39">
        <f t="shared" si="21"/>
        <v>0</v>
      </c>
      <c r="N84" s="44">
        <f t="shared" si="23"/>
        <v>0</v>
      </c>
      <c r="O84" s="15">
        <f>X84</f>
        <v>0</v>
      </c>
      <c r="P84" s="13">
        <f>T84+U84+V84</f>
        <v>0</v>
      </c>
      <c r="Q84" s="19"/>
      <c r="S84" s="87"/>
      <c r="T84" s="45"/>
      <c r="U84" s="45"/>
      <c r="V84" s="45"/>
      <c r="W84" s="46">
        <f t="shared" si="17"/>
        <v>0</v>
      </c>
      <c r="X84" s="46">
        <f t="shared" si="17"/>
        <v>0</v>
      </c>
    </row>
    <row r="85" spans="1:24" ht="16.5" hidden="1">
      <c r="A85" s="118">
        <v>80</v>
      </c>
      <c r="B85" s="67">
        <f>B84-C85</f>
        <v>0</v>
      </c>
      <c r="C85" s="11">
        <f>T85</f>
        <v>0</v>
      </c>
      <c r="D85" s="32">
        <f>S85</f>
        <v>0</v>
      </c>
      <c r="E85" s="85">
        <f t="shared" si="22"/>
        <v>0</v>
      </c>
      <c r="F85" s="12">
        <f t="shared" si="18"/>
        <v>0</v>
      </c>
      <c r="G85" s="12">
        <f>U85</f>
        <v>0</v>
      </c>
      <c r="H85" s="36">
        <f t="shared" si="19"/>
        <v>0</v>
      </c>
      <c r="I85" s="17">
        <f t="shared" si="20"/>
        <v>0</v>
      </c>
      <c r="J85" s="15">
        <f>W85</f>
        <v>0</v>
      </c>
      <c r="K85" s="20">
        <f>IF(F85-G85&lt;=0,0,IF(I85&lt;=0,0,ROUND((F85-G85)*O85,0)))</f>
        <v>0</v>
      </c>
      <c r="L85" s="48">
        <f>V85</f>
        <v>0</v>
      </c>
      <c r="M85" s="39">
        <f t="shared" si="21"/>
        <v>0</v>
      </c>
      <c r="N85" s="44">
        <f t="shared" si="23"/>
        <v>0</v>
      </c>
      <c r="O85" s="15">
        <f>X85</f>
        <v>0</v>
      </c>
      <c r="P85" s="13">
        <f>T85+U85+V85</f>
        <v>0</v>
      </c>
      <c r="Q85" s="19"/>
      <c r="S85" s="87"/>
      <c r="T85" s="45"/>
      <c r="U85" s="45"/>
      <c r="V85" s="45"/>
      <c r="W85" s="46">
        <f t="shared" si="17"/>
        <v>0</v>
      </c>
      <c r="X85" s="46">
        <f t="shared" si="17"/>
        <v>0</v>
      </c>
    </row>
    <row r="86" spans="1:24" ht="16.5" hidden="1">
      <c r="A86" s="118">
        <v>81</v>
      </c>
      <c r="B86" s="67">
        <f>B85-C86</f>
        <v>0</v>
      </c>
      <c r="C86" s="11">
        <f>T86</f>
        <v>0</v>
      </c>
      <c r="D86" s="32">
        <f>S86</f>
        <v>0</v>
      </c>
      <c r="E86" s="85">
        <f t="shared" si="22"/>
        <v>0</v>
      </c>
      <c r="F86" s="12">
        <f t="shared" si="18"/>
        <v>0</v>
      </c>
      <c r="G86" s="12">
        <f>U86</f>
        <v>0</v>
      </c>
      <c r="H86" s="36">
        <f t="shared" si="19"/>
        <v>0</v>
      </c>
      <c r="I86" s="17">
        <f t="shared" si="20"/>
        <v>0</v>
      </c>
      <c r="J86" s="15">
        <f>W86</f>
        <v>0</v>
      </c>
      <c r="K86" s="20">
        <f>IF(F86-G86&lt;=0,0,IF(I86&lt;=0,0,ROUND((F86-G86)*O86,0)))</f>
        <v>0</v>
      </c>
      <c r="L86" s="48">
        <f>V86</f>
        <v>0</v>
      </c>
      <c r="M86" s="39">
        <f t="shared" si="21"/>
        <v>0</v>
      </c>
      <c r="N86" s="44">
        <f t="shared" si="23"/>
        <v>0</v>
      </c>
      <c r="O86" s="15">
        <f>X86</f>
        <v>0</v>
      </c>
      <c r="P86" s="13">
        <f>T86+U86+V86</f>
        <v>0</v>
      </c>
      <c r="Q86" s="19"/>
      <c r="S86" s="87"/>
      <c r="T86" s="45"/>
      <c r="U86" s="45"/>
      <c r="V86" s="45"/>
      <c r="W86" s="46">
        <f t="shared" si="17"/>
        <v>0</v>
      </c>
      <c r="X86" s="46">
        <f t="shared" si="17"/>
        <v>0</v>
      </c>
    </row>
    <row r="87" spans="1:24" ht="16.5" hidden="1">
      <c r="A87" s="118">
        <v>82</v>
      </c>
      <c r="B87" s="67">
        <f>B86-C87</f>
        <v>0</v>
      </c>
      <c r="C87" s="11">
        <f>T87</f>
        <v>0</v>
      </c>
      <c r="D87" s="32">
        <f>S87</f>
        <v>0</v>
      </c>
      <c r="E87" s="85">
        <f t="shared" si="22"/>
        <v>0</v>
      </c>
      <c r="F87" s="12">
        <f t="shared" si="18"/>
        <v>0</v>
      </c>
      <c r="G87" s="12">
        <f>U87</f>
        <v>0</v>
      </c>
      <c r="H87" s="36">
        <f t="shared" si="19"/>
        <v>0</v>
      </c>
      <c r="I87" s="17">
        <f t="shared" si="20"/>
        <v>0</v>
      </c>
      <c r="J87" s="15">
        <f>W87</f>
        <v>0</v>
      </c>
      <c r="K87" s="20">
        <f>IF(F87-G87&lt;=0,0,IF(I87&lt;=0,0,ROUND((F87-G87)*O87,0)))</f>
        <v>0</v>
      </c>
      <c r="L87" s="48">
        <f>V87</f>
        <v>0</v>
      </c>
      <c r="M87" s="39">
        <f t="shared" si="21"/>
        <v>0</v>
      </c>
      <c r="N87" s="44">
        <f t="shared" si="23"/>
        <v>0</v>
      </c>
      <c r="O87" s="15">
        <f>X87</f>
        <v>0</v>
      </c>
      <c r="P87" s="13">
        <f>T87+U87+V87</f>
        <v>0</v>
      </c>
      <c r="Q87" s="19"/>
      <c r="S87" s="87"/>
      <c r="T87" s="45"/>
      <c r="U87" s="45"/>
      <c r="V87" s="45"/>
      <c r="W87" s="46">
        <f t="shared" si="17"/>
        <v>0</v>
      </c>
      <c r="X87" s="46">
        <f t="shared" si="17"/>
        <v>0</v>
      </c>
    </row>
    <row r="88" spans="1:24" ht="16.5" hidden="1">
      <c r="A88" s="118">
        <v>83</v>
      </c>
      <c r="B88" s="67">
        <f>B87-C88</f>
        <v>0</v>
      </c>
      <c r="C88" s="11">
        <f>T88</f>
        <v>0</v>
      </c>
      <c r="D88" s="32">
        <f>S88</f>
        <v>0</v>
      </c>
      <c r="E88" s="85">
        <f t="shared" si="22"/>
        <v>0</v>
      </c>
      <c r="F88" s="12">
        <f t="shared" si="18"/>
        <v>0</v>
      </c>
      <c r="G88" s="12">
        <f>U88</f>
        <v>0</v>
      </c>
      <c r="H88" s="36">
        <f t="shared" si="19"/>
        <v>0</v>
      </c>
      <c r="I88" s="17">
        <f t="shared" si="20"/>
        <v>0</v>
      </c>
      <c r="J88" s="15">
        <f>W88</f>
        <v>0</v>
      </c>
      <c r="K88" s="20">
        <f>IF(F88-G88&lt;=0,0,IF(I88&lt;=0,0,ROUND((F88-G88)*O88,0)))</f>
        <v>0</v>
      </c>
      <c r="L88" s="48">
        <f>V88</f>
        <v>0</v>
      </c>
      <c r="M88" s="39">
        <f t="shared" si="21"/>
        <v>0</v>
      </c>
      <c r="N88" s="44">
        <f t="shared" si="23"/>
        <v>0</v>
      </c>
      <c r="O88" s="15">
        <f>X88</f>
        <v>0</v>
      </c>
      <c r="P88" s="13">
        <f>T88+U88+V88</f>
        <v>0</v>
      </c>
      <c r="Q88" s="19"/>
      <c r="S88" s="87"/>
      <c r="T88" s="45"/>
      <c r="U88" s="45"/>
      <c r="V88" s="45"/>
      <c r="W88" s="46">
        <f t="shared" si="17"/>
        <v>0</v>
      </c>
      <c r="X88" s="46">
        <f t="shared" si="17"/>
        <v>0</v>
      </c>
    </row>
    <row r="89" spans="1:24" ht="16.5" hidden="1">
      <c r="A89" s="118">
        <v>84</v>
      </c>
      <c r="B89" s="67">
        <f>B88-C89</f>
        <v>0</v>
      </c>
      <c r="C89" s="11">
        <f>T89</f>
        <v>0</v>
      </c>
      <c r="D89" s="32">
        <f>S89</f>
        <v>0</v>
      </c>
      <c r="E89" s="85">
        <f t="shared" si="22"/>
        <v>0</v>
      </c>
      <c r="F89" s="12">
        <f t="shared" si="18"/>
        <v>0</v>
      </c>
      <c r="G89" s="12">
        <f>U89</f>
        <v>0</v>
      </c>
      <c r="H89" s="36">
        <f t="shared" si="19"/>
        <v>0</v>
      </c>
      <c r="I89" s="17">
        <f t="shared" si="20"/>
        <v>0</v>
      </c>
      <c r="J89" s="15">
        <f>W89</f>
        <v>0</v>
      </c>
      <c r="K89" s="20">
        <f>IF(F89-G89&lt;=0,0,IF(I89&lt;=0,0,ROUND((F89-G89)*O89,0)))</f>
        <v>0</v>
      </c>
      <c r="L89" s="48">
        <f>V89</f>
        <v>0</v>
      </c>
      <c r="M89" s="39">
        <f t="shared" si="21"/>
        <v>0</v>
      </c>
      <c r="N89" s="44">
        <f t="shared" si="23"/>
        <v>0</v>
      </c>
      <c r="O89" s="15">
        <f>X89</f>
        <v>0</v>
      </c>
      <c r="P89" s="13">
        <f>T89+U89+V89</f>
        <v>0</v>
      </c>
      <c r="Q89" s="19"/>
      <c r="S89" s="87"/>
      <c r="T89" s="45"/>
      <c r="U89" s="45"/>
      <c r="V89" s="45"/>
      <c r="W89" s="46">
        <f t="shared" si="17"/>
        <v>0</v>
      </c>
      <c r="X89" s="46">
        <f t="shared" si="17"/>
        <v>0</v>
      </c>
    </row>
    <row r="90" spans="1:24" ht="16.5" hidden="1">
      <c r="A90" s="118">
        <v>85</v>
      </c>
      <c r="B90" s="67">
        <f>B89-C90</f>
        <v>0</v>
      </c>
      <c r="C90" s="11">
        <f>T90</f>
        <v>0</v>
      </c>
      <c r="D90" s="32">
        <f>S90</f>
        <v>0</v>
      </c>
      <c r="E90" s="85">
        <f t="shared" si="22"/>
        <v>0</v>
      </c>
      <c r="F90" s="12">
        <f t="shared" si="18"/>
        <v>0</v>
      </c>
      <c r="G90" s="12">
        <f>U90</f>
        <v>0</v>
      </c>
      <c r="H90" s="36">
        <f t="shared" si="19"/>
        <v>0</v>
      </c>
      <c r="I90" s="17">
        <f t="shared" si="20"/>
        <v>0</v>
      </c>
      <c r="J90" s="15">
        <f>W90</f>
        <v>0</v>
      </c>
      <c r="K90" s="20">
        <f>IF(F90-G90&lt;=0,0,IF(I90&lt;=0,0,ROUND((F90-G90)*O90,0)))</f>
        <v>0</v>
      </c>
      <c r="L90" s="48">
        <f>V90</f>
        <v>0</v>
      </c>
      <c r="M90" s="39">
        <f t="shared" si="21"/>
        <v>0</v>
      </c>
      <c r="N90" s="44">
        <f t="shared" si="23"/>
        <v>0</v>
      </c>
      <c r="O90" s="15">
        <f>X90</f>
        <v>0</v>
      </c>
      <c r="P90" s="13">
        <f>T90+U90+V90</f>
        <v>0</v>
      </c>
      <c r="Q90" s="19"/>
      <c r="S90" s="87"/>
      <c r="T90" s="45"/>
      <c r="U90" s="45"/>
      <c r="V90" s="45"/>
      <c r="W90" s="46">
        <f t="shared" si="17"/>
        <v>0</v>
      </c>
      <c r="X90" s="46">
        <f t="shared" si="17"/>
        <v>0</v>
      </c>
    </row>
    <row r="91" spans="1:24" ht="16.5" hidden="1">
      <c r="A91" s="118">
        <v>86</v>
      </c>
      <c r="B91" s="67">
        <f>B90-C91</f>
        <v>0</v>
      </c>
      <c r="C91" s="11">
        <f>T91</f>
        <v>0</v>
      </c>
      <c r="D91" s="32">
        <f>S91</f>
        <v>0</v>
      </c>
      <c r="E91" s="85">
        <f t="shared" si="22"/>
        <v>0</v>
      </c>
      <c r="F91" s="12">
        <f t="shared" si="18"/>
        <v>0</v>
      </c>
      <c r="G91" s="12">
        <f>U91</f>
        <v>0</v>
      </c>
      <c r="H91" s="36">
        <f t="shared" si="19"/>
        <v>0</v>
      </c>
      <c r="I91" s="17">
        <f t="shared" si="20"/>
        <v>0</v>
      </c>
      <c r="J91" s="15">
        <f>W91</f>
        <v>0</v>
      </c>
      <c r="K91" s="20">
        <f>IF(F91-G91&lt;=0,0,IF(I91&lt;=0,0,ROUND((F91-G91)*O91,0)))</f>
        <v>0</v>
      </c>
      <c r="L91" s="48">
        <f>V91</f>
        <v>0</v>
      </c>
      <c r="M91" s="39">
        <f t="shared" si="21"/>
        <v>0</v>
      </c>
      <c r="N91" s="44">
        <f t="shared" si="23"/>
        <v>0</v>
      </c>
      <c r="O91" s="15">
        <f>X91</f>
        <v>0</v>
      </c>
      <c r="P91" s="13">
        <f>T91+U91+V91</f>
        <v>0</v>
      </c>
      <c r="Q91" s="19"/>
      <c r="S91" s="87"/>
      <c r="T91" s="45"/>
      <c r="U91" s="45"/>
      <c r="V91" s="45"/>
      <c r="W91" s="46">
        <f t="shared" si="17"/>
        <v>0</v>
      </c>
      <c r="X91" s="46">
        <f t="shared" si="17"/>
        <v>0</v>
      </c>
    </row>
    <row r="92" spans="1:24" ht="16.5" hidden="1">
      <c r="A92" s="118">
        <v>87</v>
      </c>
      <c r="B92" s="67">
        <f>B91-C92</f>
        <v>0</v>
      </c>
      <c r="C92" s="11">
        <f>T92</f>
        <v>0</v>
      </c>
      <c r="D92" s="32">
        <f>S92</f>
        <v>0</v>
      </c>
      <c r="E92" s="85">
        <f t="shared" si="22"/>
        <v>0</v>
      </c>
      <c r="F92" s="12">
        <f t="shared" si="18"/>
        <v>0</v>
      </c>
      <c r="G92" s="12">
        <f>U92</f>
        <v>0</v>
      </c>
      <c r="H92" s="36">
        <f t="shared" si="19"/>
        <v>0</v>
      </c>
      <c r="I92" s="17">
        <f t="shared" si="20"/>
        <v>0</v>
      </c>
      <c r="J92" s="15">
        <f>W92</f>
        <v>0</v>
      </c>
      <c r="K92" s="20">
        <f>IF(F92-G92&lt;=0,0,IF(I92&lt;=0,0,ROUND((F92-G92)*O92,0)))</f>
        <v>0</v>
      </c>
      <c r="L92" s="48">
        <f>V92</f>
        <v>0</v>
      </c>
      <c r="M92" s="39">
        <f t="shared" si="21"/>
        <v>0</v>
      </c>
      <c r="N92" s="44">
        <f t="shared" si="23"/>
        <v>0</v>
      </c>
      <c r="O92" s="15">
        <f>X92</f>
        <v>0</v>
      </c>
      <c r="P92" s="13">
        <f>T92+U92+V92</f>
        <v>0</v>
      </c>
      <c r="Q92" s="19"/>
      <c r="S92" s="87"/>
      <c r="T92" s="45"/>
      <c r="U92" s="45"/>
      <c r="V92" s="45"/>
      <c r="W92" s="46">
        <f t="shared" si="17"/>
        <v>0</v>
      </c>
      <c r="X92" s="46">
        <f t="shared" si="17"/>
        <v>0</v>
      </c>
    </row>
    <row r="93" spans="1:24" ht="16.5" hidden="1">
      <c r="A93" s="118">
        <v>88</v>
      </c>
      <c r="B93" s="67">
        <f>B92-C93</f>
        <v>0</v>
      </c>
      <c r="C93" s="11">
        <f>T93</f>
        <v>0</v>
      </c>
      <c r="D93" s="32">
        <f>S93</f>
        <v>0</v>
      </c>
      <c r="E93" s="85">
        <f t="shared" si="22"/>
        <v>0</v>
      </c>
      <c r="F93" s="12">
        <f t="shared" si="18"/>
        <v>0</v>
      </c>
      <c r="G93" s="12">
        <f>U93</f>
        <v>0</v>
      </c>
      <c r="H93" s="36">
        <f t="shared" si="19"/>
        <v>0</v>
      </c>
      <c r="I93" s="17">
        <f t="shared" si="20"/>
        <v>0</v>
      </c>
      <c r="J93" s="15">
        <f>W93</f>
        <v>0</v>
      </c>
      <c r="K93" s="20">
        <f>IF(F93-G93&lt;=0,0,IF(I93&lt;=0,0,ROUND((F93-G93)*O93,0)))</f>
        <v>0</v>
      </c>
      <c r="L93" s="48">
        <f>V93</f>
        <v>0</v>
      </c>
      <c r="M93" s="39">
        <f t="shared" si="21"/>
        <v>0</v>
      </c>
      <c r="N93" s="44">
        <f t="shared" si="23"/>
        <v>0</v>
      </c>
      <c r="O93" s="15">
        <f>X93</f>
        <v>0</v>
      </c>
      <c r="P93" s="13">
        <f>T93+U93+V93</f>
        <v>0</v>
      </c>
      <c r="Q93" s="19"/>
      <c r="S93" s="87"/>
      <c r="T93" s="45"/>
      <c r="U93" s="45"/>
      <c r="V93" s="45"/>
      <c r="W93" s="46">
        <f t="shared" si="17"/>
        <v>0</v>
      </c>
      <c r="X93" s="46">
        <f t="shared" si="17"/>
        <v>0</v>
      </c>
    </row>
    <row r="94" spans="1:24" ht="16.5" hidden="1">
      <c r="A94" s="118">
        <v>89</v>
      </c>
      <c r="B94" s="67">
        <f>B93-C94</f>
        <v>0</v>
      </c>
      <c r="C94" s="11">
        <f>T94</f>
        <v>0</v>
      </c>
      <c r="D94" s="32">
        <f>S94</f>
        <v>0</v>
      </c>
      <c r="E94" s="85">
        <f t="shared" si="22"/>
        <v>0</v>
      </c>
      <c r="F94" s="12">
        <f t="shared" si="18"/>
        <v>0</v>
      </c>
      <c r="G94" s="12">
        <f>U94</f>
        <v>0</v>
      </c>
      <c r="H94" s="36">
        <f t="shared" si="19"/>
        <v>0</v>
      </c>
      <c r="I94" s="17">
        <f t="shared" si="20"/>
        <v>0</v>
      </c>
      <c r="J94" s="15">
        <f>W94</f>
        <v>0</v>
      </c>
      <c r="K94" s="20">
        <f>IF(F94-G94&lt;=0,0,IF(I94&lt;=0,0,ROUND((F94-G94)*O94,0)))</f>
        <v>0</v>
      </c>
      <c r="L94" s="48">
        <f>V94</f>
        <v>0</v>
      </c>
      <c r="M94" s="39">
        <f t="shared" si="21"/>
        <v>0</v>
      </c>
      <c r="N94" s="44">
        <f t="shared" si="23"/>
        <v>0</v>
      </c>
      <c r="O94" s="15">
        <f>X94</f>
        <v>0</v>
      </c>
      <c r="P94" s="13">
        <f>T94+U94+V94</f>
        <v>0</v>
      </c>
      <c r="Q94" s="19"/>
      <c r="S94" s="87"/>
      <c r="T94" s="45"/>
      <c r="U94" s="45"/>
      <c r="V94" s="45"/>
      <c r="W94" s="46">
        <f t="shared" si="17"/>
        <v>0</v>
      </c>
      <c r="X94" s="46">
        <f t="shared" si="17"/>
        <v>0</v>
      </c>
    </row>
    <row r="95" spans="1:24" ht="16.5" hidden="1">
      <c r="A95" s="118">
        <v>90</v>
      </c>
      <c r="B95" s="67">
        <f>B94-C95</f>
        <v>0</v>
      </c>
      <c r="C95" s="11">
        <f>T95</f>
        <v>0</v>
      </c>
      <c r="D95" s="32">
        <f>S95</f>
        <v>0</v>
      </c>
      <c r="E95" s="85">
        <f t="shared" si="22"/>
        <v>0</v>
      </c>
      <c r="F95" s="12">
        <f t="shared" si="18"/>
        <v>0</v>
      </c>
      <c r="G95" s="12">
        <f>U95</f>
        <v>0</v>
      </c>
      <c r="H95" s="36">
        <f t="shared" si="19"/>
        <v>0</v>
      </c>
      <c r="I95" s="17">
        <f t="shared" si="20"/>
        <v>0</v>
      </c>
      <c r="J95" s="15">
        <f>W95</f>
        <v>0</v>
      </c>
      <c r="K95" s="20">
        <f>IF(F95-G95&lt;=0,0,IF(I95&lt;=0,0,ROUND((F95-G95)*O95,0)))</f>
        <v>0</v>
      </c>
      <c r="L95" s="48">
        <f>V95</f>
        <v>0</v>
      </c>
      <c r="M95" s="39">
        <f t="shared" si="21"/>
        <v>0</v>
      </c>
      <c r="N95" s="44">
        <f t="shared" si="23"/>
        <v>0</v>
      </c>
      <c r="O95" s="15">
        <f>X95</f>
        <v>0</v>
      </c>
      <c r="P95" s="13">
        <f>T95+U95+V95</f>
        <v>0</v>
      </c>
      <c r="Q95" s="19"/>
      <c r="S95" s="87"/>
      <c r="T95" s="45"/>
      <c r="U95" s="45"/>
      <c r="V95" s="45"/>
      <c r="W95" s="46">
        <f t="shared" si="17"/>
        <v>0</v>
      </c>
      <c r="X95" s="46">
        <f t="shared" si="17"/>
        <v>0</v>
      </c>
    </row>
    <row r="96" spans="1:24" ht="16.5" hidden="1">
      <c r="A96" s="118">
        <v>91</v>
      </c>
      <c r="B96" s="67">
        <f>B95-C96</f>
        <v>0</v>
      </c>
      <c r="C96" s="11">
        <f>T96</f>
        <v>0</v>
      </c>
      <c r="D96" s="32">
        <f>S96</f>
        <v>0</v>
      </c>
      <c r="E96" s="85">
        <f t="shared" si="22"/>
        <v>0</v>
      </c>
      <c r="F96" s="12">
        <f t="shared" si="18"/>
        <v>0</v>
      </c>
      <c r="G96" s="12">
        <f>U96</f>
        <v>0</v>
      </c>
      <c r="H96" s="36">
        <f t="shared" si="19"/>
        <v>0</v>
      </c>
      <c r="I96" s="17">
        <f t="shared" si="20"/>
        <v>0</v>
      </c>
      <c r="J96" s="15">
        <f>W96</f>
        <v>0</v>
      </c>
      <c r="K96" s="20">
        <f>IF(F96-G96&lt;=0,0,IF(I96&lt;=0,0,ROUND((F96-G96)*O96,0)))</f>
        <v>0</v>
      </c>
      <c r="L96" s="48">
        <f>V96</f>
        <v>0</v>
      </c>
      <c r="M96" s="39">
        <f t="shared" si="21"/>
        <v>0</v>
      </c>
      <c r="N96" s="44">
        <f t="shared" si="23"/>
        <v>0</v>
      </c>
      <c r="O96" s="15">
        <f>X96</f>
        <v>0</v>
      </c>
      <c r="P96" s="13">
        <f>T96+U96+V96</f>
        <v>0</v>
      </c>
      <c r="Q96" s="19"/>
      <c r="S96" s="87"/>
      <c r="T96" s="45"/>
      <c r="U96" s="45"/>
      <c r="V96" s="45"/>
      <c r="W96" s="46">
        <f t="shared" si="17"/>
        <v>0</v>
      </c>
      <c r="X96" s="46">
        <f t="shared" si="17"/>
        <v>0</v>
      </c>
    </row>
    <row r="97" spans="1:24" ht="16.5" hidden="1">
      <c r="A97" s="118">
        <v>92</v>
      </c>
      <c r="B97" s="67">
        <f>B96-C97</f>
        <v>0</v>
      </c>
      <c r="C97" s="11">
        <f>T97</f>
        <v>0</v>
      </c>
      <c r="D97" s="32">
        <f>S97</f>
        <v>0</v>
      </c>
      <c r="E97" s="85">
        <f t="shared" si="22"/>
        <v>0</v>
      </c>
      <c r="F97" s="12">
        <f t="shared" si="18"/>
        <v>0</v>
      </c>
      <c r="G97" s="12">
        <f>U97</f>
        <v>0</v>
      </c>
      <c r="H97" s="36">
        <f t="shared" si="19"/>
        <v>0</v>
      </c>
      <c r="I97" s="17">
        <f t="shared" si="20"/>
        <v>0</v>
      </c>
      <c r="J97" s="15">
        <f>W97</f>
        <v>0</v>
      </c>
      <c r="K97" s="20">
        <f>IF(F97-G97&lt;=0,0,IF(I97&lt;=0,0,ROUND((F97-G97)*O97,0)))</f>
        <v>0</v>
      </c>
      <c r="L97" s="48">
        <f>V97</f>
        <v>0</v>
      </c>
      <c r="M97" s="39">
        <f t="shared" si="21"/>
        <v>0</v>
      </c>
      <c r="N97" s="44">
        <f t="shared" si="23"/>
        <v>0</v>
      </c>
      <c r="O97" s="15">
        <f>X97</f>
        <v>0</v>
      </c>
      <c r="P97" s="13">
        <f>T97+U97+V97</f>
        <v>0</v>
      </c>
      <c r="Q97" s="19"/>
      <c r="S97" s="87"/>
      <c r="T97" s="45"/>
      <c r="U97" s="45"/>
      <c r="V97" s="45"/>
      <c r="W97" s="46">
        <f t="shared" si="17"/>
        <v>0</v>
      </c>
      <c r="X97" s="46">
        <f t="shared" si="17"/>
        <v>0</v>
      </c>
    </row>
    <row r="98" spans="1:24" ht="16.5" hidden="1">
      <c r="A98" s="118">
        <v>93</v>
      </c>
      <c r="B98" s="67">
        <f>B97-C98</f>
        <v>0</v>
      </c>
      <c r="C98" s="11">
        <f>T98</f>
        <v>0</v>
      </c>
      <c r="D98" s="32">
        <f>S98</f>
        <v>0</v>
      </c>
      <c r="E98" s="85">
        <f t="shared" si="22"/>
        <v>0</v>
      </c>
      <c r="F98" s="12">
        <f t="shared" si="18"/>
        <v>0</v>
      </c>
      <c r="G98" s="12">
        <f>U98</f>
        <v>0</v>
      </c>
      <c r="H98" s="36">
        <f t="shared" si="19"/>
        <v>0</v>
      </c>
      <c r="I98" s="17">
        <f t="shared" si="20"/>
        <v>0</v>
      </c>
      <c r="J98" s="15">
        <f>W98</f>
        <v>0</v>
      </c>
      <c r="K98" s="20">
        <f>IF(F98-G98&lt;=0,0,IF(I98&lt;=0,0,ROUND((F98-G98)*O98,0)))</f>
        <v>0</v>
      </c>
      <c r="L98" s="48">
        <f>V98</f>
        <v>0</v>
      </c>
      <c r="M98" s="39">
        <f t="shared" si="21"/>
        <v>0</v>
      </c>
      <c r="N98" s="44">
        <f t="shared" si="23"/>
        <v>0</v>
      </c>
      <c r="O98" s="15">
        <f>X98</f>
        <v>0</v>
      </c>
      <c r="P98" s="13">
        <f>T98+U98+V98</f>
        <v>0</v>
      </c>
      <c r="Q98" s="19"/>
      <c r="S98" s="87"/>
      <c r="T98" s="45"/>
      <c r="U98" s="45"/>
      <c r="V98" s="45"/>
      <c r="W98" s="46">
        <f t="shared" si="17"/>
        <v>0</v>
      </c>
      <c r="X98" s="46">
        <f t="shared" si="17"/>
        <v>0</v>
      </c>
    </row>
    <row r="99" spans="1:24" ht="16.5" hidden="1">
      <c r="A99" s="118">
        <v>94</v>
      </c>
      <c r="B99" s="67">
        <f>B98-C99</f>
        <v>0</v>
      </c>
      <c r="C99" s="11">
        <f>T99</f>
        <v>0</v>
      </c>
      <c r="D99" s="32">
        <f>S99</f>
        <v>0</v>
      </c>
      <c r="E99" s="85">
        <f t="shared" si="22"/>
        <v>0</v>
      </c>
      <c r="F99" s="12">
        <f t="shared" si="18"/>
        <v>0</v>
      </c>
      <c r="G99" s="12">
        <f>U99</f>
        <v>0</v>
      </c>
      <c r="H99" s="36">
        <f t="shared" si="19"/>
        <v>0</v>
      </c>
      <c r="I99" s="17">
        <f t="shared" si="20"/>
        <v>0</v>
      </c>
      <c r="J99" s="15">
        <f>W99</f>
        <v>0</v>
      </c>
      <c r="K99" s="20">
        <f>IF(F99-G99&lt;=0,0,IF(I99&lt;=0,0,ROUND((F99-G99)*O99,0)))</f>
        <v>0</v>
      </c>
      <c r="L99" s="48">
        <f>V99</f>
        <v>0</v>
      </c>
      <c r="M99" s="39">
        <f t="shared" si="21"/>
        <v>0</v>
      </c>
      <c r="N99" s="44">
        <f t="shared" si="23"/>
        <v>0</v>
      </c>
      <c r="O99" s="15">
        <f>X99</f>
        <v>0</v>
      </c>
      <c r="P99" s="13">
        <f>T99+U99+V99</f>
        <v>0</v>
      </c>
      <c r="Q99" s="19"/>
      <c r="S99" s="87"/>
      <c r="T99" s="45"/>
      <c r="U99" s="45"/>
      <c r="V99" s="45"/>
      <c r="W99" s="46">
        <f t="shared" si="17"/>
        <v>0</v>
      </c>
      <c r="X99" s="46">
        <f t="shared" si="17"/>
        <v>0</v>
      </c>
    </row>
    <row r="100" spans="1:24" ht="16.5" hidden="1">
      <c r="A100" s="118">
        <v>95</v>
      </c>
      <c r="B100" s="67">
        <f>B99-C100</f>
        <v>0</v>
      </c>
      <c r="C100" s="11">
        <f>T100</f>
        <v>0</v>
      </c>
      <c r="D100" s="32">
        <f>S100</f>
        <v>0</v>
      </c>
      <c r="E100" s="85">
        <f t="shared" si="22"/>
        <v>0</v>
      </c>
      <c r="F100" s="12">
        <f t="shared" si="18"/>
        <v>0</v>
      </c>
      <c r="G100" s="12">
        <f>U100</f>
        <v>0</v>
      </c>
      <c r="H100" s="36">
        <f t="shared" si="19"/>
        <v>0</v>
      </c>
      <c r="I100" s="17">
        <f t="shared" si="20"/>
        <v>0</v>
      </c>
      <c r="J100" s="15">
        <f>W100</f>
        <v>0</v>
      </c>
      <c r="K100" s="20">
        <f>IF(F100-G100&lt;=0,0,IF(I100&lt;=0,0,ROUND((F100-G100)*O100,0)))</f>
        <v>0</v>
      </c>
      <c r="L100" s="48">
        <f>V100</f>
        <v>0</v>
      </c>
      <c r="M100" s="39">
        <f t="shared" si="21"/>
        <v>0</v>
      </c>
      <c r="N100" s="44">
        <f t="shared" si="23"/>
        <v>0</v>
      </c>
      <c r="O100" s="15">
        <f>X100</f>
        <v>0</v>
      </c>
      <c r="P100" s="13">
        <f>T100+U100+V100</f>
        <v>0</v>
      </c>
      <c r="Q100" s="19"/>
      <c r="S100" s="87"/>
      <c r="T100" s="45"/>
      <c r="U100" s="45"/>
      <c r="V100" s="45"/>
      <c r="W100" s="46">
        <f t="shared" si="17"/>
        <v>0</v>
      </c>
      <c r="X100" s="46">
        <f t="shared" si="17"/>
        <v>0</v>
      </c>
    </row>
    <row r="101" ht="16.5">
      <c r="E101" s="86"/>
    </row>
    <row r="102" spans="2:24" ht="16.5">
      <c r="B102" s="107" t="s">
        <v>38</v>
      </c>
      <c r="C102" s="107"/>
      <c r="D102" s="107" t="s">
        <v>39</v>
      </c>
      <c r="E102" s="107"/>
      <c r="F102" s="108" t="s">
        <v>40</v>
      </c>
      <c r="G102" s="108"/>
      <c r="H102" s="108" t="s">
        <v>43</v>
      </c>
      <c r="I102" s="108"/>
      <c r="J102" s="108" t="s">
        <v>28</v>
      </c>
      <c r="K102" s="108"/>
      <c r="L102" s="107" t="s">
        <v>7</v>
      </c>
      <c r="M102" s="107"/>
      <c r="N102"/>
      <c r="O102" s="4"/>
      <c r="Q102" s="54"/>
      <c r="R102" s="4"/>
      <c r="S102" s="4"/>
      <c r="U102" s="24"/>
      <c r="V102" s="24"/>
      <c r="W102"/>
      <c r="X102"/>
    </row>
    <row r="103" spans="2:14" ht="16.5">
      <c r="B103" s="128">
        <f>D19</f>
        <v>0</v>
      </c>
      <c r="C103" s="128"/>
      <c r="D103" s="126">
        <f>B20</f>
        <v>0</v>
      </c>
      <c r="E103" s="126"/>
      <c r="F103" s="126">
        <f>I19</f>
        <v>0</v>
      </c>
      <c r="G103" s="126"/>
      <c r="H103" s="126">
        <f>L106</f>
        <v>0</v>
      </c>
      <c r="I103" s="127"/>
      <c r="J103" s="126">
        <f>N19</f>
        <v>0</v>
      </c>
      <c r="K103" s="126"/>
      <c r="L103" s="109">
        <f>SUM(D103:K103)</f>
        <v>0</v>
      </c>
      <c r="M103" s="109"/>
      <c r="N103"/>
    </row>
    <row r="104" spans="4:13" ht="16.5">
      <c r="D104" s="29"/>
      <c r="E104" s="30"/>
      <c r="G104" s="29"/>
      <c r="H104" s="41"/>
      <c r="I104" s="29"/>
      <c r="J104" s="49"/>
      <c r="L104" s="29"/>
      <c r="M104" s="47"/>
    </row>
    <row r="105" spans="2:13" ht="16.5">
      <c r="B105" s="115" t="s">
        <v>0</v>
      </c>
      <c r="C105" s="115"/>
      <c r="D105" s="82" t="s">
        <v>1</v>
      </c>
      <c r="E105" s="83" t="s">
        <v>2</v>
      </c>
      <c r="F105" s="83" t="s">
        <v>3</v>
      </c>
      <c r="G105" s="81" t="s">
        <v>4</v>
      </c>
      <c r="H105" s="84" t="s">
        <v>5</v>
      </c>
      <c r="I105" s="84" t="s">
        <v>6</v>
      </c>
      <c r="J105" s="116" t="s">
        <v>8</v>
      </c>
      <c r="K105" s="116"/>
      <c r="L105" s="107" t="s">
        <v>7</v>
      </c>
      <c r="M105" s="107"/>
    </row>
    <row r="106" spans="2:13" ht="16.5">
      <c r="B106" s="115"/>
      <c r="C106" s="115"/>
      <c r="D106" s="45"/>
      <c r="E106" s="45"/>
      <c r="F106" s="45"/>
      <c r="G106" s="129"/>
      <c r="H106" s="129"/>
      <c r="I106" s="129"/>
      <c r="J106" s="126"/>
      <c r="K106" s="126"/>
      <c r="L106" s="109">
        <f>SUM(D106:I106)</f>
        <v>0</v>
      </c>
      <c r="M106" s="109"/>
    </row>
    <row r="108" spans="2:16" ht="113.25" customHeight="1">
      <c r="B108" s="106" t="s">
        <v>37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</sheetData>
  <sheetProtection/>
  <mergeCells count="23">
    <mergeCell ref="B108:P108"/>
    <mergeCell ref="D102:E102"/>
    <mergeCell ref="F102:G102"/>
    <mergeCell ref="J102:K102"/>
    <mergeCell ref="H102:I102"/>
    <mergeCell ref="H103:I103"/>
    <mergeCell ref="D103:E103"/>
    <mergeCell ref="F103:G103"/>
    <mergeCell ref="J103:K103"/>
    <mergeCell ref="A1:P1"/>
    <mergeCell ref="S5:X5"/>
    <mergeCell ref="S4:X4"/>
    <mergeCell ref="B102:C102"/>
    <mergeCell ref="M3:N3"/>
    <mergeCell ref="L102:M102"/>
    <mergeCell ref="J3:L3"/>
    <mergeCell ref="L103:M103"/>
    <mergeCell ref="B105:C106"/>
    <mergeCell ref="L105:M105"/>
    <mergeCell ref="L106:M106"/>
    <mergeCell ref="J105:K105"/>
    <mergeCell ref="J106:K106"/>
    <mergeCell ref="B103:C103"/>
  </mergeCells>
  <printOptions/>
  <pageMargins left="0.1968503937007874" right="0.1968503937007874" top="0.4330708661417323" bottom="0.5905511811023623" header="0.31496062992125984" footer="0.2755905511811024"/>
  <pageSetup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culroc</dc:creator>
  <cp:keywords/>
  <dc:description/>
  <cp:lastModifiedBy>SUN</cp:lastModifiedBy>
  <cp:lastPrinted>2014-05-25T11:46:51Z</cp:lastPrinted>
  <dcterms:created xsi:type="dcterms:W3CDTF">2010-10-27T01:10:32Z</dcterms:created>
  <dcterms:modified xsi:type="dcterms:W3CDTF">2014-05-25T11:49:47Z</dcterms:modified>
  <cp:category/>
  <cp:version/>
  <cp:contentType/>
  <cp:contentStatus/>
</cp:coreProperties>
</file>